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T:\Compliance\Materials Compliance\Conflict Minerals RMI CMRT\2024-08-20 Supplier Responses for CMRT 6.4\"/>
    </mc:Choice>
  </mc:AlternateContent>
  <xr:revisionPtr revIDLastSave="0" documentId="13_ncr:1_{A2BC15D2-2733-46E0-9E6D-79C0F9041FE5}"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3" i="5" l="1"/>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9" i="5"/>
  <c r="V10" i="5"/>
  <c r="V11" i="5"/>
  <c r="V12" i="5"/>
  <c r="V13" i="5"/>
  <c r="V14" i="5"/>
  <c r="V15" i="5"/>
  <c r="X15" i="5"/>
  <c r="V16" i="5"/>
  <c r="X16" i="5"/>
  <c r="V17" i="5"/>
  <c r="V18" i="5"/>
  <c r="V19" i="5"/>
  <c r="R19" i="5" s="1"/>
  <c r="V21" i="5"/>
  <c r="V22" i="5"/>
  <c r="V23" i="5"/>
  <c r="E23" i="5"/>
  <c r="X23" i="5" s="1"/>
  <c r="V24" i="5"/>
  <c r="E24" i="5"/>
  <c r="X24" i="5" s="1"/>
  <c r="V25" i="5"/>
  <c r="E25" i="5"/>
  <c r="X25" i="5" s="1"/>
  <c r="V26" i="5"/>
  <c r="E26" i="5"/>
  <c r="V27" i="5"/>
  <c r="E27" i="5"/>
  <c r="X27" i="5" s="1"/>
  <c r="V28" i="5"/>
  <c r="E28" i="5"/>
  <c r="X28" i="5" s="1"/>
  <c r="V29" i="5"/>
  <c r="E29" i="5"/>
  <c r="X29" i="5" s="1"/>
  <c r="V30" i="5"/>
  <c r="E30" i="5"/>
  <c r="X30" i="5" s="1"/>
  <c r="V31" i="5"/>
  <c r="E31" i="5"/>
  <c r="X31" i="5" s="1"/>
  <c r="V32" i="5"/>
  <c r="E32" i="5"/>
  <c r="X32" i="5" s="1"/>
  <c r="V33" i="5"/>
  <c r="E33" i="5"/>
  <c r="X33" i="5" s="1"/>
  <c r="V34" i="5"/>
  <c r="E34" i="5"/>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V47" i="5"/>
  <c r="E47" i="5"/>
  <c r="X47" i="5" s="1"/>
  <c r="V48" i="5"/>
  <c r="E48" i="5"/>
  <c r="X48" i="5" s="1"/>
  <c r="V49" i="5"/>
  <c r="E49" i="5"/>
  <c r="X49" i="5" s="1"/>
  <c r="V50" i="5"/>
  <c r="E50" i="5"/>
  <c r="V51" i="5"/>
  <c r="E51" i="5"/>
  <c r="X51" i="5" s="1"/>
  <c r="V52" i="5"/>
  <c r="E52" i="5"/>
  <c r="X52" i="5" s="1"/>
  <c r="V53" i="5"/>
  <c r="E53" i="5"/>
  <c r="X53" i="5" s="1"/>
  <c r="V54" i="5"/>
  <c r="E54" i="5"/>
  <c r="V55" i="5"/>
  <c r="E55" i="5"/>
  <c r="X55" i="5" s="1"/>
  <c r="V56" i="5"/>
  <c r="E56" i="5"/>
  <c r="X56" i="5" s="1"/>
  <c r="V57" i="5"/>
  <c r="E57" i="5"/>
  <c r="X57" i="5" s="1"/>
  <c r="V58" i="5"/>
  <c r="E58" i="5"/>
  <c r="X58" i="5" s="1"/>
  <c r="V59" i="5"/>
  <c r="E59" i="5"/>
  <c r="X59" i="5" s="1"/>
  <c r="V60" i="5"/>
  <c r="E60" i="5"/>
  <c r="V61" i="5"/>
  <c r="E61" i="5"/>
  <c r="X61" i="5" s="1"/>
  <c r="V62" i="5"/>
  <c r="E62" i="5"/>
  <c r="X62" i="5" s="1"/>
  <c r="V63" i="5"/>
  <c r="E63" i="5"/>
  <c r="X63" i="5" s="1"/>
  <c r="V64" i="5"/>
  <c r="E64" i="5"/>
  <c r="X64" i="5" s="1"/>
  <c r="V65" i="5"/>
  <c r="E65" i="5"/>
  <c r="X65" i="5" s="1"/>
  <c r="V66" i="5"/>
  <c r="E66" i="5"/>
  <c r="V67" i="5"/>
  <c r="E67" i="5"/>
  <c r="X67" i="5" s="1"/>
  <c r="V68" i="5"/>
  <c r="E68" i="5"/>
  <c r="X68" i="5" s="1"/>
  <c r="V69" i="5"/>
  <c r="E69" i="5"/>
  <c r="V70" i="5"/>
  <c r="E70" i="5"/>
  <c r="V71" i="5"/>
  <c r="E71" i="5"/>
  <c r="X71" i="5" s="1"/>
  <c r="V72" i="5"/>
  <c r="E72" i="5"/>
  <c r="X72" i="5" s="1"/>
  <c r="V73" i="5"/>
  <c r="E73" i="5"/>
  <c r="X73" i="5" s="1"/>
  <c r="V74" i="5"/>
  <c r="E74" i="5"/>
  <c r="X74" i="5" s="1"/>
  <c r="V75" i="5"/>
  <c r="E75" i="5"/>
  <c r="X75" i="5" s="1"/>
  <c r="V76" i="5"/>
  <c r="E76" i="5"/>
  <c r="X76" i="5" s="1"/>
  <c r="V77" i="5"/>
  <c r="E77" i="5"/>
  <c r="X77" i="5" s="1"/>
  <c r="V78" i="5"/>
  <c r="E78" i="5"/>
  <c r="V79" i="5"/>
  <c r="E79" i="5"/>
  <c r="X79" i="5" s="1"/>
  <c r="V80" i="5"/>
  <c r="E80" i="5"/>
  <c r="X80" i="5" s="1"/>
  <c r="V81" i="5"/>
  <c r="E81" i="5"/>
  <c r="X81" i="5" s="1"/>
  <c r="V82" i="5"/>
  <c r="E82" i="5"/>
  <c r="V83" i="5"/>
  <c r="E83" i="5"/>
  <c r="X83" i="5" s="1"/>
  <c r="V84" i="5"/>
  <c r="E84" i="5"/>
  <c r="X84" i="5" s="1"/>
  <c r="V85" i="5"/>
  <c r="E85" i="5"/>
  <c r="X85" i="5" s="1"/>
  <c r="V86" i="5"/>
  <c r="E86" i="5"/>
  <c r="X86" i="5" s="1"/>
  <c r="V87" i="5"/>
  <c r="E87" i="5"/>
  <c r="X87" i="5" s="1"/>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V99" i="5"/>
  <c r="E99" i="5"/>
  <c r="X99" i="5" s="1"/>
  <c r="V100" i="5"/>
  <c r="E100" i="5"/>
  <c r="X100" i="5" s="1"/>
  <c r="V101" i="5"/>
  <c r="E101" i="5"/>
  <c r="X101" i="5" s="1"/>
  <c r="V102" i="5"/>
  <c r="E102" i="5"/>
  <c r="V103" i="5"/>
  <c r="E103" i="5"/>
  <c r="X103" i="5" s="1"/>
  <c r="V104" i="5"/>
  <c r="E104" i="5"/>
  <c r="V105" i="5"/>
  <c r="E105" i="5"/>
  <c r="X105" i="5" s="1"/>
  <c r="V106" i="5"/>
  <c r="E106" i="5"/>
  <c r="X106" i="5" s="1"/>
  <c r="V107" i="5"/>
  <c r="E107" i="5"/>
  <c r="X107" i="5" s="1"/>
  <c r="V108" i="5"/>
  <c r="E108" i="5"/>
  <c r="V109" i="5"/>
  <c r="E109" i="5"/>
  <c r="X109" i="5" s="1"/>
  <c r="V110" i="5"/>
  <c r="E110" i="5"/>
  <c r="X110" i="5" s="1"/>
  <c r="V111" i="5"/>
  <c r="E111" i="5"/>
  <c r="X111" i="5" s="1"/>
  <c r="V112" i="5"/>
  <c r="E112" i="5"/>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V123" i="5"/>
  <c r="E123" i="5"/>
  <c r="X123" i="5" s="1"/>
  <c r="V124" i="5"/>
  <c r="E124" i="5"/>
  <c r="V125" i="5"/>
  <c r="E125" i="5"/>
  <c r="X125" i="5" s="1"/>
  <c r="V126" i="5"/>
  <c r="E126" i="5"/>
  <c r="V127" i="5"/>
  <c r="E127" i="5"/>
  <c r="X127" i="5" s="1"/>
  <c r="V128" i="5"/>
  <c r="E128" i="5"/>
  <c r="V129" i="5"/>
  <c r="E129" i="5"/>
  <c r="X129" i="5" s="1"/>
  <c r="V130" i="5"/>
  <c r="E130" i="5"/>
  <c r="V131" i="5"/>
  <c r="E131" i="5"/>
  <c r="X131" i="5" s="1"/>
  <c r="V132" i="5"/>
  <c r="E132" i="5"/>
  <c r="V133" i="5"/>
  <c r="E133" i="5"/>
  <c r="X133" i="5" s="1"/>
  <c r="V134" i="5"/>
  <c r="E134" i="5"/>
  <c r="X134" i="5" s="1"/>
  <c r="V135" i="5"/>
  <c r="E135" i="5"/>
  <c r="X135" i="5" s="1"/>
  <c r="V136" i="5"/>
  <c r="E136" i="5"/>
  <c r="V137" i="5"/>
  <c r="E137" i="5"/>
  <c r="X137" i="5" s="1"/>
  <c r="V138" i="5"/>
  <c r="E138" i="5"/>
  <c r="V139" i="5"/>
  <c r="E139" i="5"/>
  <c r="X139" i="5" s="1"/>
  <c r="V140" i="5"/>
  <c r="E140" i="5"/>
  <c r="V141" i="5"/>
  <c r="E141" i="5"/>
  <c r="X141" i="5" s="1"/>
  <c r="V142" i="5"/>
  <c r="E142" i="5"/>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V165" i="5"/>
  <c r="E165" i="5"/>
  <c r="V166" i="5"/>
  <c r="E166" i="5"/>
  <c r="X166" i="5" s="1"/>
  <c r="V167" i="5"/>
  <c r="E167" i="5"/>
  <c r="X167" i="5" s="1"/>
  <c r="V168" i="5"/>
  <c r="E168" i="5"/>
  <c r="X168" i="5" s="1"/>
  <c r="V169" i="5"/>
  <c r="E169" i="5"/>
  <c r="X169" i="5" s="1"/>
  <c r="V170" i="5"/>
  <c r="E170" i="5"/>
  <c r="X170" i="5" s="1"/>
  <c r="V171" i="5"/>
  <c r="E171" i="5"/>
  <c r="X171" i="5" s="1"/>
  <c r="V172" i="5"/>
  <c r="E172" i="5"/>
  <c r="V173" i="5"/>
  <c r="E173" i="5"/>
  <c r="X173" i="5" s="1"/>
  <c r="V174" i="5"/>
  <c r="E174" i="5"/>
  <c r="V175" i="5"/>
  <c r="E175" i="5"/>
  <c r="X175" i="5" s="1"/>
  <c r="V176" i="5"/>
  <c r="E176" i="5"/>
  <c r="X176" i="5" s="1"/>
  <c r="V177" i="5"/>
  <c r="E177" i="5"/>
  <c r="X177" i="5" s="1"/>
  <c r="V178" i="5"/>
  <c r="E178" i="5"/>
  <c r="V179" i="5"/>
  <c r="E179" i="5"/>
  <c r="X179" i="5" s="1"/>
  <c r="V180" i="5"/>
  <c r="E180" i="5"/>
  <c r="X180" i="5" s="1"/>
  <c r="V181" i="5"/>
  <c r="E181" i="5"/>
  <c r="X181" i="5" s="1"/>
  <c r="V182" i="5"/>
  <c r="E182" i="5"/>
  <c r="V183" i="5"/>
  <c r="E183" i="5"/>
  <c r="X183" i="5" s="1"/>
  <c r="V184" i="5"/>
  <c r="E184" i="5"/>
  <c r="X184" i="5" s="1"/>
  <c r="V185" i="5"/>
  <c r="E185" i="5"/>
  <c r="X185" i="5" s="1"/>
  <c r="V186" i="5"/>
  <c r="E186" i="5"/>
  <c r="X186" i="5" s="1"/>
  <c r="V187" i="5"/>
  <c r="E187" i="5"/>
  <c r="X187" i="5" s="1"/>
  <c r="V188" i="5"/>
  <c r="E188" i="5"/>
  <c r="V189" i="5"/>
  <c r="E189" i="5"/>
  <c r="V190" i="5"/>
  <c r="E190" i="5"/>
  <c r="X190" i="5" s="1"/>
  <c r="V191" i="5"/>
  <c r="E191" i="5"/>
  <c r="X191" i="5" s="1"/>
  <c r="V192" i="5"/>
  <c r="E192" i="5"/>
  <c r="X192" i="5" s="1"/>
  <c r="V193" i="5"/>
  <c r="E193" i="5"/>
  <c r="X193" i="5" s="1"/>
  <c r="V194" i="5"/>
  <c r="E194" i="5"/>
  <c r="V195" i="5"/>
  <c r="E195" i="5"/>
  <c r="X195" i="5" s="1"/>
  <c r="V196" i="5"/>
  <c r="E196" i="5"/>
  <c r="V197" i="5"/>
  <c r="E197" i="5"/>
  <c r="X197" i="5" s="1"/>
  <c r="V198" i="5"/>
  <c r="E198" i="5"/>
  <c r="X198" i="5" s="1"/>
  <c r="V199" i="5"/>
  <c r="E199" i="5"/>
  <c r="X199" i="5" s="1"/>
  <c r="V200" i="5"/>
  <c r="E200" i="5"/>
  <c r="V201" i="5"/>
  <c r="E201" i="5"/>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V213" i="5"/>
  <c r="E213" i="5"/>
  <c r="X213" i="5" s="1"/>
  <c r="V214" i="5"/>
  <c r="E214" i="5"/>
  <c r="V215" i="5"/>
  <c r="E215" i="5"/>
  <c r="X215" i="5" s="1"/>
  <c r="V216" i="5"/>
  <c r="E216" i="5"/>
  <c r="X216" i="5" s="1"/>
  <c r="V217" i="5"/>
  <c r="E217" i="5"/>
  <c r="X217" i="5" s="1"/>
  <c r="V218" i="5"/>
  <c r="E218" i="5"/>
  <c r="X218" i="5" s="1"/>
  <c r="V219" i="5"/>
  <c r="E219" i="5"/>
  <c r="X219" i="5" s="1"/>
  <c r="V220" i="5"/>
  <c r="E220" i="5"/>
  <c r="V221" i="5"/>
  <c r="E221" i="5"/>
  <c r="V222" i="5"/>
  <c r="E222" i="5"/>
  <c r="X222" i="5" s="1"/>
  <c r="V223" i="5"/>
  <c r="E223" i="5"/>
  <c r="X223" i="5" s="1"/>
  <c r="V224" i="5"/>
  <c r="E224" i="5"/>
  <c r="X224" i="5" s="1"/>
  <c r="V225" i="5"/>
  <c r="E225" i="5"/>
  <c r="V226" i="5"/>
  <c r="E226" i="5"/>
  <c r="X226" i="5" s="1"/>
  <c r="V227" i="5"/>
  <c r="E227" i="5"/>
  <c r="X227" i="5" s="1"/>
  <c r="V228" i="5"/>
  <c r="E228" i="5"/>
  <c r="V229" i="5"/>
  <c r="E229" i="5"/>
  <c r="X229" i="5" s="1"/>
  <c r="V230" i="5"/>
  <c r="E230" i="5"/>
  <c r="X230" i="5" s="1"/>
  <c r="V231" i="5"/>
  <c r="E231" i="5"/>
  <c r="X231" i="5" s="1"/>
  <c r="V232" i="5"/>
  <c r="E232" i="5"/>
  <c r="V233" i="5"/>
  <c r="E233" i="5"/>
  <c r="V234" i="5"/>
  <c r="E234" i="5"/>
  <c r="V235" i="5"/>
  <c r="E235" i="5"/>
  <c r="X235" i="5" s="1"/>
  <c r="V236" i="5"/>
  <c r="E236" i="5"/>
  <c r="X236" i="5" s="1"/>
  <c r="V237" i="5"/>
  <c r="E237" i="5"/>
  <c r="X237" i="5" s="1"/>
  <c r="V238" i="5"/>
  <c r="E238" i="5"/>
  <c r="X238" i="5" s="1"/>
  <c r="V239" i="5"/>
  <c r="E239" i="5"/>
  <c r="X239" i="5" s="1"/>
  <c r="V240" i="5"/>
  <c r="E240" i="5"/>
  <c r="V241" i="5"/>
  <c r="E241" i="5"/>
  <c r="V242" i="5"/>
  <c r="E242" i="5"/>
  <c r="V243" i="5"/>
  <c r="E243" i="5"/>
  <c r="X243" i="5" s="1"/>
  <c r="V244" i="5"/>
  <c r="E244" i="5"/>
  <c r="V245" i="5"/>
  <c r="E245" i="5"/>
  <c r="X245" i="5" s="1"/>
  <c r="V246" i="5"/>
  <c r="E246" i="5"/>
  <c r="X246" i="5" s="1"/>
  <c r="V247" i="5"/>
  <c r="E247" i="5"/>
  <c r="X247" i="5" s="1"/>
  <c r="V248" i="5"/>
  <c r="E248" i="5"/>
  <c r="X248" i="5" s="1"/>
  <c r="V249" i="5"/>
  <c r="E249" i="5"/>
  <c r="X249" i="5" s="1"/>
  <c r="V250" i="5"/>
  <c r="E250" i="5"/>
  <c r="X250" i="5" s="1"/>
  <c r="V251" i="5"/>
  <c r="E251" i="5"/>
  <c r="X251" i="5" s="1"/>
  <c r="V252" i="5"/>
  <c r="E252" i="5"/>
  <c r="V253" i="5"/>
  <c r="E253" i="5"/>
  <c r="V254" i="5"/>
  <c r="E254" i="5"/>
  <c r="X254" i="5" s="1"/>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X270" i="5" s="1"/>
  <c r="V271" i="5"/>
  <c r="E271" i="5"/>
  <c r="X271" i="5" s="1"/>
  <c r="V272" i="5"/>
  <c r="E272" i="5"/>
  <c r="V273" i="5"/>
  <c r="E273" i="5"/>
  <c r="X273" i="5" s="1"/>
  <c r="V274" i="5"/>
  <c r="E274" i="5"/>
  <c r="V275" i="5"/>
  <c r="E275" i="5"/>
  <c r="X275" i="5" s="1"/>
  <c r="V276" i="5"/>
  <c r="E276" i="5"/>
  <c r="V277" i="5"/>
  <c r="E277" i="5"/>
  <c r="X277" i="5" s="1"/>
  <c r="V278" i="5"/>
  <c r="E278" i="5"/>
  <c r="X278" i="5" s="1"/>
  <c r="V279" i="5"/>
  <c r="E279" i="5"/>
  <c r="X279" i="5" s="1"/>
  <c r="V280" i="5"/>
  <c r="E280" i="5"/>
  <c r="V281" i="5"/>
  <c r="E281" i="5"/>
  <c r="V282" i="5"/>
  <c r="E282" i="5"/>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V301" i="5"/>
  <c r="E301" i="5"/>
  <c r="V302" i="5"/>
  <c r="E302" i="5"/>
  <c r="X302" i="5" s="1"/>
  <c r="V303" i="5"/>
  <c r="E303" i="5"/>
  <c r="X303" i="5" s="1"/>
  <c r="V304" i="5"/>
  <c r="E304" i="5"/>
  <c r="X304" i="5" s="1"/>
  <c r="V305" i="5"/>
  <c r="E305" i="5"/>
  <c r="X305" i="5" s="1"/>
  <c r="V306" i="5"/>
  <c r="E306" i="5"/>
  <c r="V307" i="5"/>
  <c r="E307" i="5"/>
  <c r="X307" i="5" s="1"/>
  <c r="V308" i="5"/>
  <c r="E308" i="5"/>
  <c r="V309" i="5"/>
  <c r="E309" i="5"/>
  <c r="V310" i="5"/>
  <c r="E310" i="5"/>
  <c r="X310" i="5" s="1"/>
  <c r="V311" i="5"/>
  <c r="E311" i="5"/>
  <c r="X311" i="5" s="1"/>
  <c r="V312" i="5"/>
  <c r="E312" i="5"/>
  <c r="V313" i="5"/>
  <c r="E313" i="5"/>
  <c r="X313" i="5" s="1"/>
  <c r="V314" i="5"/>
  <c r="E314" i="5"/>
  <c r="V315" i="5"/>
  <c r="E315" i="5"/>
  <c r="X315" i="5" s="1"/>
  <c r="V316" i="5"/>
  <c r="E316" i="5"/>
  <c r="V317" i="5"/>
  <c r="E317" i="5"/>
  <c r="X317" i="5" s="1"/>
  <c r="V318" i="5"/>
  <c r="E318" i="5"/>
  <c r="X318" i="5" s="1"/>
  <c r="V319" i="5"/>
  <c r="E319" i="5"/>
  <c r="X319" i="5" s="1"/>
  <c r="V320" i="5"/>
  <c r="E320" i="5"/>
  <c r="V321" i="5"/>
  <c r="E321" i="5"/>
  <c r="V322" i="5"/>
  <c r="E322" i="5"/>
  <c r="V323" i="5"/>
  <c r="E323" i="5"/>
  <c r="X323" i="5" s="1"/>
  <c r="V324" i="5"/>
  <c r="E324" i="5"/>
  <c r="V325" i="5"/>
  <c r="E325" i="5"/>
  <c r="V326" i="5"/>
  <c r="E326" i="5"/>
  <c r="X326" i="5" s="1"/>
  <c r="V327" i="5"/>
  <c r="E327" i="5"/>
  <c r="X327" i="5" s="1"/>
  <c r="V328" i="5"/>
  <c r="E328" i="5"/>
  <c r="V329" i="5"/>
  <c r="E329" i="5"/>
  <c r="X329" i="5" s="1"/>
  <c r="V330" i="5"/>
  <c r="E330" i="5"/>
  <c r="V331" i="5"/>
  <c r="E331" i="5"/>
  <c r="X331" i="5" s="1"/>
  <c r="V332" i="5"/>
  <c r="E332" i="5"/>
  <c r="X332" i="5" s="1"/>
  <c r="V333" i="5"/>
  <c r="E333" i="5"/>
  <c r="X333" i="5" s="1"/>
  <c r="V334" i="5"/>
  <c r="E334" i="5"/>
  <c r="V335" i="5"/>
  <c r="E335" i="5"/>
  <c r="X335" i="5" s="1"/>
  <c r="V336" i="5"/>
  <c r="E336" i="5"/>
  <c r="V337" i="5"/>
  <c r="E337" i="5"/>
  <c r="X337" i="5" s="1"/>
  <c r="V338" i="5"/>
  <c r="E338" i="5"/>
  <c r="V339" i="5"/>
  <c r="E339" i="5"/>
  <c r="X339" i="5" s="1"/>
  <c r="V340" i="5"/>
  <c r="E340" i="5"/>
  <c r="V341" i="5"/>
  <c r="E341" i="5"/>
  <c r="X341" i="5" s="1"/>
  <c r="V342" i="5"/>
  <c r="E342" i="5"/>
  <c r="V343" i="5"/>
  <c r="E343" i="5"/>
  <c r="X343" i="5" s="1"/>
  <c r="V344" i="5"/>
  <c r="E344" i="5"/>
  <c r="X344" i="5" s="1"/>
  <c r="V345" i="5"/>
  <c r="E345" i="5"/>
  <c r="V346" i="5"/>
  <c r="E346" i="5"/>
  <c r="V347" i="5"/>
  <c r="E347" i="5"/>
  <c r="X347" i="5" s="1"/>
  <c r="V348" i="5"/>
  <c r="E348" i="5"/>
  <c r="X348" i="5" s="1"/>
  <c r="V349" i="5"/>
  <c r="E349" i="5"/>
  <c r="X349" i="5" s="1"/>
  <c r="V350" i="5"/>
  <c r="E350" i="5"/>
  <c r="V351" i="5"/>
  <c r="E351" i="5"/>
  <c r="X351" i="5" s="1"/>
  <c r="V352" i="5"/>
  <c r="E352" i="5"/>
  <c r="X352" i="5" s="1"/>
  <c r="V353" i="5"/>
  <c r="E353" i="5"/>
  <c r="V354" i="5"/>
  <c r="E354" i="5"/>
  <c r="V355" i="5"/>
  <c r="E355" i="5"/>
  <c r="X355" i="5" s="1"/>
  <c r="V356" i="5"/>
  <c r="E356" i="5"/>
  <c r="X356" i="5" s="1"/>
  <c r="V357" i="5"/>
  <c r="E357" i="5"/>
  <c r="X357" i="5" s="1"/>
  <c r="V358" i="5"/>
  <c r="E358" i="5"/>
  <c r="V359" i="5"/>
  <c r="E359" i="5"/>
  <c r="X359" i="5" s="1"/>
  <c r="V360" i="5"/>
  <c r="E360" i="5"/>
  <c r="X360" i="5" s="1"/>
  <c r="V361" i="5"/>
  <c r="E361" i="5"/>
  <c r="X361" i="5" s="1"/>
  <c r="V362" i="5"/>
  <c r="E362" i="5"/>
  <c r="V363" i="5"/>
  <c r="E363" i="5"/>
  <c r="X363" i="5" s="1"/>
  <c r="V364" i="5"/>
  <c r="E364" i="5"/>
  <c r="X364" i="5" s="1"/>
  <c r="V365" i="5"/>
  <c r="E365" i="5"/>
  <c r="X365" i="5" s="1"/>
  <c r="V366" i="5"/>
  <c r="E366" i="5"/>
  <c r="V367" i="5"/>
  <c r="E367" i="5"/>
  <c r="X367" i="5" s="1"/>
  <c r="V368" i="5"/>
  <c r="E368" i="5"/>
  <c r="X368" i="5" s="1"/>
  <c r="V369" i="5"/>
  <c r="E369" i="5"/>
  <c r="V370" i="5"/>
  <c r="E370" i="5"/>
  <c r="V371" i="5"/>
  <c r="E371" i="5"/>
  <c r="X371" i="5" s="1"/>
  <c r="V372" i="5"/>
  <c r="E372" i="5"/>
  <c r="X372" i="5" s="1"/>
  <c r="V373" i="5"/>
  <c r="E373" i="5"/>
  <c r="V374" i="5"/>
  <c r="E374" i="5"/>
  <c r="V375" i="5"/>
  <c r="E375" i="5"/>
  <c r="X375" i="5" s="1"/>
  <c r="V376" i="5"/>
  <c r="E376" i="5"/>
  <c r="X376" i="5" s="1"/>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X387" i="5" s="1"/>
  <c r="V388" i="5"/>
  <c r="E388" i="5"/>
  <c r="X388" i="5" s="1"/>
  <c r="V389" i="5"/>
  <c r="E389" i="5"/>
  <c r="X389" i="5" s="1"/>
  <c r="V390" i="5"/>
  <c r="E390" i="5"/>
  <c r="V391" i="5"/>
  <c r="E391" i="5"/>
  <c r="X391" i="5" s="1"/>
  <c r="V392" i="5"/>
  <c r="E392" i="5"/>
  <c r="X392" i="5" s="1"/>
  <c r="V393" i="5"/>
  <c r="E393" i="5"/>
  <c r="V394" i="5"/>
  <c r="E394" i="5"/>
  <c r="V395" i="5"/>
  <c r="E395" i="5"/>
  <c r="X395" i="5" s="1"/>
  <c r="V396" i="5"/>
  <c r="E396" i="5"/>
  <c r="X396" i="5" s="1"/>
  <c r="V397" i="5"/>
  <c r="E397" i="5"/>
  <c r="X397" i="5" s="1"/>
  <c r="V398" i="5"/>
  <c r="E398" i="5"/>
  <c r="V399" i="5"/>
  <c r="E399" i="5"/>
  <c r="X399" i="5" s="1"/>
  <c r="V400" i="5"/>
  <c r="E400" i="5"/>
  <c r="X400" i="5" s="1"/>
  <c r="V401" i="5"/>
  <c r="E401" i="5"/>
  <c r="X401" i="5" s="1"/>
  <c r="V402" i="5"/>
  <c r="E402" i="5"/>
  <c r="V403" i="5"/>
  <c r="E403" i="5"/>
  <c r="X403" i="5" s="1"/>
  <c r="V404" i="5"/>
  <c r="E404" i="5"/>
  <c r="X404" i="5" s="1"/>
  <c r="V405" i="5"/>
  <c r="E405" i="5"/>
  <c r="X405" i="5" s="1"/>
  <c r="V406" i="5"/>
  <c r="E406" i="5"/>
  <c r="V407" i="5"/>
  <c r="E407" i="5"/>
  <c r="X407" i="5" s="1"/>
  <c r="V408" i="5"/>
  <c r="E408" i="5"/>
  <c r="X408" i="5" s="1"/>
  <c r="V409" i="5"/>
  <c r="E409" i="5"/>
  <c r="X409" i="5" s="1"/>
  <c r="V410" i="5"/>
  <c r="E410" i="5"/>
  <c r="V411" i="5"/>
  <c r="E411" i="5"/>
  <c r="X411" i="5" s="1"/>
  <c r="V412" i="5"/>
  <c r="E412" i="5"/>
  <c r="X412" i="5" s="1"/>
  <c r="V413" i="5"/>
  <c r="E413" i="5"/>
  <c r="X413" i="5" s="1"/>
  <c r="V414" i="5"/>
  <c r="E414" i="5"/>
  <c r="V415" i="5"/>
  <c r="E415" i="5"/>
  <c r="X415" i="5" s="1"/>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X427" i="5" s="1"/>
  <c r="V428" i="5"/>
  <c r="E428" i="5"/>
  <c r="X428" i="5" s="1"/>
  <c r="V429" i="5"/>
  <c r="E429" i="5"/>
  <c r="X429" i="5" s="1"/>
  <c r="V430" i="5"/>
  <c r="E430" i="5"/>
  <c r="V431" i="5"/>
  <c r="E431" i="5"/>
  <c r="X431" i="5" s="1"/>
  <c r="V432" i="5"/>
  <c r="E432" i="5"/>
  <c r="X432" i="5" s="1"/>
  <c r="V433" i="5"/>
  <c r="E433" i="5"/>
  <c r="V434" i="5"/>
  <c r="E434" i="5"/>
  <c r="V435" i="5"/>
  <c r="E435" i="5"/>
  <c r="X435" i="5" s="1"/>
  <c r="V436" i="5"/>
  <c r="E436" i="5"/>
  <c r="X436" i="5" s="1"/>
  <c r="V437" i="5"/>
  <c r="E437" i="5"/>
  <c r="X437" i="5" s="1"/>
  <c r="V438" i="5"/>
  <c r="E438" i="5"/>
  <c r="V439" i="5"/>
  <c r="E439" i="5"/>
  <c r="X439" i="5" s="1"/>
  <c r="V440" i="5"/>
  <c r="E440" i="5"/>
  <c r="X440" i="5" s="1"/>
  <c r="V441" i="5"/>
  <c r="E441" i="5"/>
  <c r="X441" i="5" s="1"/>
  <c r="V442" i="5"/>
  <c r="E442" i="5"/>
  <c r="V443" i="5"/>
  <c r="E443" i="5"/>
  <c r="X443" i="5" s="1"/>
  <c r="V444" i="5"/>
  <c r="E444" i="5"/>
  <c r="V445" i="5"/>
  <c r="E445" i="5"/>
  <c r="X445" i="5" s="1"/>
  <c r="V446" i="5"/>
  <c r="E446" i="5"/>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V459" i="5"/>
  <c r="E459" i="5"/>
  <c r="X459" i="5" s="1"/>
  <c r="V460" i="5"/>
  <c r="E460" i="5"/>
  <c r="X460" i="5" s="1"/>
  <c r="V461" i="5"/>
  <c r="E461" i="5"/>
  <c r="X461" i="5" s="1"/>
  <c r="V462" i="5"/>
  <c r="E462" i="5"/>
  <c r="V463" i="5"/>
  <c r="E463" i="5"/>
  <c r="X463" i="5" s="1"/>
  <c r="V464" i="5"/>
  <c r="E464" i="5"/>
  <c r="X464" i="5" s="1"/>
  <c r="V465" i="5"/>
  <c r="E465" i="5"/>
  <c r="V466" i="5"/>
  <c r="E466" i="5"/>
  <c r="V467" i="5"/>
  <c r="E467" i="5"/>
  <c r="X467" i="5" s="1"/>
  <c r="V468" i="5"/>
  <c r="E468" i="5"/>
  <c r="X468" i="5" s="1"/>
  <c r="V469" i="5"/>
  <c r="E469" i="5"/>
  <c r="V470" i="5"/>
  <c r="E470" i="5"/>
  <c r="X470" i="5" s="1"/>
  <c r="V471" i="5"/>
  <c r="E471" i="5"/>
  <c r="X471" i="5" s="1"/>
  <c r="V472" i="5"/>
  <c r="E472" i="5"/>
  <c r="V473" i="5"/>
  <c r="E473" i="5"/>
  <c r="X473" i="5" s="1"/>
  <c r="V474" i="5"/>
  <c r="E474" i="5"/>
  <c r="V475" i="5"/>
  <c r="E475" i="5"/>
  <c r="X475" i="5" s="1"/>
  <c r="V476" i="5"/>
  <c r="E476" i="5"/>
  <c r="X476" i="5" s="1"/>
  <c r="V477" i="5"/>
  <c r="E477" i="5"/>
  <c r="V478" i="5"/>
  <c r="E478" i="5"/>
  <c r="V479" i="5"/>
  <c r="E479" i="5"/>
  <c r="X479" i="5" s="1"/>
  <c r="V480" i="5"/>
  <c r="E480" i="5"/>
  <c r="X480" i="5" s="1"/>
  <c r="V481" i="5"/>
  <c r="E481" i="5"/>
  <c r="V482" i="5"/>
  <c r="E482" i="5"/>
  <c r="V483" i="5"/>
  <c r="E483" i="5"/>
  <c r="X483" i="5" s="1"/>
  <c r="V484" i="5"/>
  <c r="E484" i="5"/>
  <c r="X484" i="5" s="1"/>
  <c r="V485" i="5"/>
  <c r="E485" i="5"/>
  <c r="V486" i="5"/>
  <c r="E486" i="5"/>
  <c r="V487" i="5"/>
  <c r="E487" i="5"/>
  <c r="X487" i="5" s="1"/>
  <c r="V488" i="5"/>
  <c r="E488" i="5"/>
  <c r="X488" i="5" s="1"/>
  <c r="V489" i="5"/>
  <c r="E489" i="5"/>
  <c r="X489" i="5" s="1"/>
  <c r="V490" i="5"/>
  <c r="E490" i="5"/>
  <c r="V491" i="5"/>
  <c r="E491" i="5"/>
  <c r="X491" i="5" s="1"/>
  <c r="V492" i="5"/>
  <c r="E492" i="5"/>
  <c r="X492" i="5" s="1"/>
  <c r="V493" i="5"/>
  <c r="E493" i="5"/>
  <c r="X493" i="5" s="1"/>
  <c r="V494" i="5"/>
  <c r="E494" i="5"/>
  <c r="V495" i="5"/>
  <c r="E495" i="5"/>
  <c r="X495" i="5" s="1"/>
  <c r="V496" i="5"/>
  <c r="E496" i="5"/>
  <c r="X496" i="5" s="1"/>
  <c r="V497" i="5"/>
  <c r="E497" i="5"/>
  <c r="V498" i="5"/>
  <c r="E498" i="5"/>
  <c r="V499" i="5"/>
  <c r="E499" i="5"/>
  <c r="X499" i="5" s="1"/>
  <c r="V500" i="5"/>
  <c r="E500" i="5"/>
  <c r="X500" i="5" s="1"/>
  <c r="V501" i="5"/>
  <c r="E501" i="5"/>
  <c r="V502" i="5"/>
  <c r="E502" i="5"/>
  <c r="V503" i="5"/>
  <c r="E503" i="5"/>
  <c r="X503" i="5" s="1"/>
  <c r="V504" i="5"/>
  <c r="E504" i="5"/>
  <c r="X504" i="5" s="1"/>
  <c r="V505" i="5"/>
  <c r="E505" i="5"/>
  <c r="V506" i="5"/>
  <c r="E506" i="5"/>
  <c r="V507" i="5"/>
  <c r="E507" i="5"/>
  <c r="X507" i="5" s="1"/>
  <c r="V508" i="5"/>
  <c r="E508" i="5"/>
  <c r="X508" i="5" s="1"/>
  <c r="V509" i="5"/>
  <c r="E509" i="5"/>
  <c r="X509" i="5" s="1"/>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V523" i="5"/>
  <c r="E523" i="5"/>
  <c r="X523" i="5" s="1"/>
  <c r="V524" i="5"/>
  <c r="E524" i="5"/>
  <c r="X524" i="5" s="1"/>
  <c r="V525" i="5"/>
  <c r="E525" i="5"/>
  <c r="X525" i="5" s="1"/>
  <c r="V526" i="5"/>
  <c r="E526" i="5"/>
  <c r="V527" i="5"/>
  <c r="E527" i="5"/>
  <c r="X527" i="5" s="1"/>
  <c r="V528" i="5"/>
  <c r="E528" i="5"/>
  <c r="X528" i="5" s="1"/>
  <c r="V529" i="5"/>
  <c r="E529" i="5"/>
  <c r="V530" i="5"/>
  <c r="E530" i="5"/>
  <c r="X530" i="5" s="1"/>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X545" i="5" s="1"/>
  <c r="V546" i="5"/>
  <c r="E546" i="5"/>
  <c r="V547" i="5"/>
  <c r="E547" i="5"/>
  <c r="X547" i="5" s="1"/>
  <c r="V548" i="5"/>
  <c r="E548" i="5"/>
  <c r="X548" i="5" s="1"/>
  <c r="V549" i="5"/>
  <c r="E549" i="5"/>
  <c r="V550" i="5"/>
  <c r="E550" i="5"/>
  <c r="V551" i="5"/>
  <c r="E551" i="5"/>
  <c r="X551" i="5" s="1"/>
  <c r="V552" i="5"/>
  <c r="E552" i="5"/>
  <c r="X552" i="5" s="1"/>
  <c r="V553" i="5"/>
  <c r="E553" i="5"/>
  <c r="X553" i="5" s="1"/>
  <c r="V554" i="5"/>
  <c r="E554" i="5"/>
  <c r="V555" i="5"/>
  <c r="E555" i="5"/>
  <c r="X555" i="5" s="1"/>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V567" i="5"/>
  <c r="E567" i="5"/>
  <c r="X567" i="5" s="1"/>
  <c r="V568" i="5"/>
  <c r="E568" i="5"/>
  <c r="X568" i="5" s="1"/>
  <c r="V569" i="5"/>
  <c r="E569" i="5"/>
  <c r="X569" i="5" s="1"/>
  <c r="V570" i="5"/>
  <c r="E570" i="5"/>
  <c r="X570" i="5" s="1"/>
  <c r="V571" i="5"/>
  <c r="E571" i="5"/>
  <c r="X571" i="5" s="1"/>
  <c r="V572" i="5"/>
  <c r="E572" i="5"/>
  <c r="X572" i="5" s="1"/>
  <c r="V573" i="5"/>
  <c r="E573" i="5"/>
  <c r="V574" i="5"/>
  <c r="E574" i="5"/>
  <c r="V575" i="5"/>
  <c r="E575" i="5"/>
  <c r="X575" i="5" s="1"/>
  <c r="V576" i="5"/>
  <c r="E576" i="5"/>
  <c r="X576" i="5" s="1"/>
  <c r="V577" i="5"/>
  <c r="E577" i="5"/>
  <c r="V578" i="5"/>
  <c r="E578" i="5"/>
  <c r="V579" i="5"/>
  <c r="E579" i="5"/>
  <c r="X579" i="5" s="1"/>
  <c r="V580" i="5"/>
  <c r="E580" i="5"/>
  <c r="V581" i="5"/>
  <c r="E581" i="5"/>
  <c r="V582" i="5"/>
  <c r="E582" i="5"/>
  <c r="V583" i="5"/>
  <c r="E583" i="5"/>
  <c r="X583" i="5" s="1"/>
  <c r="V584" i="5"/>
  <c r="E584" i="5"/>
  <c r="X584" i="5" s="1"/>
  <c r="V585" i="5"/>
  <c r="E585" i="5"/>
  <c r="X585" i="5" s="1"/>
  <c r="V586" i="5"/>
  <c r="E586" i="5"/>
  <c r="X586" i="5" s="1"/>
  <c r="V587" i="5"/>
  <c r="E587" i="5"/>
  <c r="X587" i="5" s="1"/>
  <c r="V588" i="5"/>
  <c r="E588" i="5"/>
  <c r="V589" i="5"/>
  <c r="E589" i="5"/>
  <c r="V590" i="5"/>
  <c r="E590" i="5"/>
  <c r="X590" i="5" s="1"/>
  <c r="V591" i="5"/>
  <c r="E591" i="5"/>
  <c r="X591" i="5" s="1"/>
  <c r="V592" i="5"/>
  <c r="E592" i="5"/>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V602" i="5"/>
  <c r="E602" i="5"/>
  <c r="V603" i="5"/>
  <c r="E603" i="5"/>
  <c r="X603" i="5" s="1"/>
  <c r="V604" i="5"/>
  <c r="E604" i="5"/>
  <c r="X604" i="5" s="1"/>
  <c r="V605" i="5"/>
  <c r="E605" i="5"/>
  <c r="V606" i="5"/>
  <c r="E606" i="5"/>
  <c r="V607" i="5"/>
  <c r="E607" i="5"/>
  <c r="X607" i="5" s="1"/>
  <c r="V608" i="5"/>
  <c r="E608" i="5"/>
  <c r="V609" i="5"/>
  <c r="E609" i="5"/>
  <c r="X609" i="5" s="1"/>
  <c r="V610" i="5"/>
  <c r="E610" i="5"/>
  <c r="V611" i="5"/>
  <c r="E611" i="5"/>
  <c r="X611" i="5" s="1"/>
  <c r="V612" i="5"/>
  <c r="E612" i="5"/>
  <c r="X612" i="5" s="1"/>
  <c r="V613" i="5"/>
  <c r="E613" i="5"/>
  <c r="X613" i="5" s="1"/>
  <c r="V614" i="5"/>
  <c r="E614" i="5"/>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V626" i="5"/>
  <c r="E626" i="5"/>
  <c r="X626" i="5" s="1"/>
  <c r="V627" i="5"/>
  <c r="E627" i="5"/>
  <c r="X627" i="5" s="1"/>
  <c r="V628" i="5"/>
  <c r="E628" i="5"/>
  <c r="X628" i="5" s="1"/>
  <c r="V629" i="5"/>
  <c r="E629" i="5"/>
  <c r="X629" i="5" s="1"/>
  <c r="V630" i="5"/>
  <c r="E630" i="5"/>
  <c r="V631" i="5"/>
  <c r="E631" i="5"/>
  <c r="X631" i="5" s="1"/>
  <c r="V632" i="5"/>
  <c r="E632" i="5"/>
  <c r="V633" i="5"/>
  <c r="E633" i="5"/>
  <c r="X633" i="5" s="1"/>
  <c r="V634" i="5"/>
  <c r="E634" i="5"/>
  <c r="V635" i="5"/>
  <c r="E635" i="5"/>
  <c r="X635" i="5" s="1"/>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V645" i="5"/>
  <c r="E645" i="5"/>
  <c r="V646" i="5"/>
  <c r="E646" i="5"/>
  <c r="X646" i="5" s="1"/>
  <c r="V647" i="5"/>
  <c r="E647" i="5"/>
  <c r="X647" i="5" s="1"/>
  <c r="V648" i="5"/>
  <c r="E648" i="5"/>
  <c r="X648" i="5" s="1"/>
  <c r="V649" i="5"/>
  <c r="E649" i="5"/>
  <c r="X649" i="5" s="1"/>
  <c r="V650" i="5"/>
  <c r="E650" i="5"/>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V662" i="5"/>
  <c r="E662" i="5"/>
  <c r="V663" i="5"/>
  <c r="E663" i="5"/>
  <c r="X663" i="5" s="1"/>
  <c r="V664" i="5"/>
  <c r="E664" i="5"/>
  <c r="X664" i="5" s="1"/>
  <c r="V665" i="5"/>
  <c r="E665" i="5"/>
  <c r="X665" i="5" s="1"/>
  <c r="V666" i="5"/>
  <c r="E666" i="5"/>
  <c r="X666" i="5" s="1"/>
  <c r="V667" i="5"/>
  <c r="E667" i="5"/>
  <c r="X667" i="5" s="1"/>
  <c r="V668" i="5"/>
  <c r="E668" i="5"/>
  <c r="X668" i="5" s="1"/>
  <c r="V669" i="5"/>
  <c r="E669" i="5"/>
  <c r="V670" i="5"/>
  <c r="E670" i="5"/>
  <c r="X670" i="5" s="1"/>
  <c r="V671" i="5"/>
  <c r="E671" i="5"/>
  <c r="X671" i="5" s="1"/>
  <c r="V672" i="5"/>
  <c r="E672" i="5"/>
  <c r="V673" i="5"/>
  <c r="E673" i="5"/>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V815" i="5"/>
  <c r="E815" i="5"/>
  <c r="X815" i="5" s="1"/>
  <c r="V816" i="5"/>
  <c r="E816" i="5"/>
  <c r="X816" i="5" s="1"/>
  <c r="V817" i="5"/>
  <c r="E817" i="5"/>
  <c r="X817" i="5" s="1"/>
  <c r="V818" i="5"/>
  <c r="E818" i="5"/>
  <c r="X818" i="5" s="1"/>
  <c r="V819" i="5"/>
  <c r="E819" i="5"/>
  <c r="X819" i="5" s="1"/>
  <c r="V820" i="5"/>
  <c r="E820" i="5"/>
  <c r="X820" i="5" s="1"/>
  <c r="V821" i="5"/>
  <c r="E821" i="5"/>
  <c r="X821" i="5" s="1"/>
  <c r="V822" i="5"/>
  <c r="E822" i="5"/>
  <c r="V823" i="5"/>
  <c r="E823" i="5"/>
  <c r="X823" i="5" s="1"/>
  <c r="V824" i="5"/>
  <c r="E824" i="5"/>
  <c r="X824" i="5" s="1"/>
  <c r="V825" i="5"/>
  <c r="E825" i="5"/>
  <c r="X825" i="5" s="1"/>
  <c r="V826" i="5"/>
  <c r="E826" i="5"/>
  <c r="V827" i="5"/>
  <c r="E827" i="5"/>
  <c r="X827" i="5" s="1"/>
  <c r="V828" i="5"/>
  <c r="E828" i="5"/>
  <c r="X828" i="5" s="1"/>
  <c r="V829" i="5"/>
  <c r="E829" i="5"/>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V846" i="5"/>
  <c r="E846" i="5"/>
  <c r="V847" i="5"/>
  <c r="E847" i="5"/>
  <c r="X847" i="5" s="1"/>
  <c r="V848" i="5"/>
  <c r="E848" i="5"/>
  <c r="X848" i="5" s="1"/>
  <c r="V849" i="5"/>
  <c r="E849" i="5"/>
  <c r="X849" i="5" s="1"/>
  <c r="V850" i="5"/>
  <c r="E850" i="5"/>
  <c r="V851" i="5"/>
  <c r="E851" i="5"/>
  <c r="X851" i="5" s="1"/>
  <c r="V852" i="5"/>
  <c r="E852" i="5"/>
  <c r="X852" i="5" s="1"/>
  <c r="V853" i="5"/>
  <c r="E853" i="5"/>
  <c r="X853" i="5" s="1"/>
  <c r="V854" i="5"/>
  <c r="E854" i="5"/>
  <c r="V855" i="5"/>
  <c r="E855" i="5"/>
  <c r="X855" i="5" s="1"/>
  <c r="V856" i="5"/>
  <c r="E856" i="5"/>
  <c r="X856" i="5" s="1"/>
  <c r="V857" i="5"/>
  <c r="E857" i="5"/>
  <c r="X857" i="5" s="1"/>
  <c r="V858" i="5"/>
  <c r="E858" i="5"/>
  <c r="V859" i="5"/>
  <c r="E859" i="5"/>
  <c r="X859" i="5" s="1"/>
  <c r="V860" i="5"/>
  <c r="E860" i="5"/>
  <c r="X860" i="5" s="1"/>
  <c r="V861" i="5"/>
  <c r="E861" i="5"/>
  <c r="X861" i="5" s="1"/>
  <c r="V862" i="5"/>
  <c r="E862" i="5"/>
  <c r="X862" i="5" s="1"/>
  <c r="V863" i="5"/>
  <c r="E863" i="5"/>
  <c r="X863" i="5" s="1"/>
  <c r="V864" i="5"/>
  <c r="E864" i="5"/>
  <c r="X864" i="5" s="1"/>
  <c r="V865" i="5"/>
  <c r="E865" i="5"/>
  <c r="X865" i="5" s="1"/>
  <c r="V866" i="5"/>
  <c r="E866" i="5"/>
  <c r="V867" i="5"/>
  <c r="E867" i="5"/>
  <c r="X867" i="5" s="1"/>
  <c r="V868" i="5"/>
  <c r="E868" i="5"/>
  <c r="X868" i="5" s="1"/>
  <c r="V869" i="5"/>
  <c r="E869" i="5"/>
  <c r="X869" i="5" s="1"/>
  <c r="V870" i="5"/>
  <c r="E870" i="5"/>
  <c r="X870" i="5" s="1"/>
  <c r="V871" i="5"/>
  <c r="E871" i="5"/>
  <c r="X871" i="5" s="1"/>
  <c r="V872" i="5"/>
  <c r="E872" i="5"/>
  <c r="V873" i="5"/>
  <c r="E873" i="5"/>
  <c r="X873" i="5" s="1"/>
  <c r="V874" i="5"/>
  <c r="E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V891" i="5"/>
  <c r="E891" i="5"/>
  <c r="X891" i="5" s="1"/>
  <c r="V892" i="5"/>
  <c r="E892" i="5"/>
  <c r="X892" i="5" s="1"/>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X903" i="5" s="1"/>
  <c r="V904" i="5"/>
  <c r="E904" i="5"/>
  <c r="X904" i="5" s="1"/>
  <c r="V905" i="5"/>
  <c r="E905" i="5"/>
  <c r="X905" i="5" s="1"/>
  <c r="V906" i="5"/>
  <c r="E906" i="5"/>
  <c r="X906" i="5" s="1"/>
  <c r="V907" i="5"/>
  <c r="E907" i="5"/>
  <c r="X907" i="5" s="1"/>
  <c r="V908" i="5"/>
  <c r="E908" i="5"/>
  <c r="V909" i="5"/>
  <c r="E909" i="5"/>
  <c r="X909" i="5" s="1"/>
  <c r="V910" i="5"/>
  <c r="E910" i="5"/>
  <c r="V911" i="5"/>
  <c r="E911" i="5"/>
  <c r="X911" i="5" s="1"/>
  <c r="V912" i="5"/>
  <c r="E912" i="5"/>
  <c r="X912" i="5" s="1"/>
  <c r="V913" i="5"/>
  <c r="E913" i="5"/>
  <c r="X913" i="5" s="1"/>
  <c r="V914" i="5"/>
  <c r="E914" i="5"/>
  <c r="V915" i="5"/>
  <c r="E915" i="5"/>
  <c r="X915" i="5" s="1"/>
  <c r="V916" i="5"/>
  <c r="E916" i="5"/>
  <c r="V917" i="5"/>
  <c r="E917" i="5"/>
  <c r="X917" i="5" s="1"/>
  <c r="V918" i="5"/>
  <c r="E918" i="5"/>
  <c r="X918" i="5" s="1"/>
  <c r="V919" i="5"/>
  <c r="E919" i="5"/>
  <c r="X919" i="5" s="1"/>
  <c r="V920" i="5"/>
  <c r="E920" i="5"/>
  <c r="X920" i="5" s="1"/>
  <c r="V921" i="5"/>
  <c r="E921" i="5"/>
  <c r="X921" i="5" s="1"/>
  <c r="V922" i="5"/>
  <c r="E922" i="5"/>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X967" i="5" s="1"/>
  <c r="V968" i="5"/>
  <c r="E968" i="5"/>
  <c r="V969" i="5"/>
  <c r="E969" i="5"/>
  <c r="X969" i="5" s="1"/>
  <c r="V970" i="5"/>
  <c r="E970" i="5"/>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V986" i="5"/>
  <c r="E986" i="5"/>
  <c r="X986" i="5" s="1"/>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V1107" i="5"/>
  <c r="E1107" i="5"/>
  <c r="X1107" i="5" s="1"/>
  <c r="V1108" i="5"/>
  <c r="E1108" i="5"/>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X1131" i="5" s="1"/>
  <c r="V1132" i="5"/>
  <c r="E1132" i="5"/>
  <c r="X1132" i="5" s="1"/>
  <c r="V1133" i="5"/>
  <c r="E1133" i="5"/>
  <c r="V1134" i="5"/>
  <c r="E1134" i="5"/>
  <c r="V1135" i="5"/>
  <c r="E1135" i="5"/>
  <c r="X1135" i="5" s="1"/>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X1159" i="5" s="1"/>
  <c r="V1160" i="5"/>
  <c r="E1160" i="5"/>
  <c r="X1160" i="5" s="1"/>
  <c r="V1161" i="5"/>
  <c r="E1161" i="5"/>
  <c r="X1161" i="5" s="1"/>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V1239" i="5"/>
  <c r="E1239" i="5"/>
  <c r="X1239" i="5" s="1"/>
  <c r="V1240" i="5"/>
  <c r="E1240" i="5"/>
  <c r="X1240" i="5" s="1"/>
  <c r="V1241" i="5"/>
  <c r="E1241" i="5"/>
  <c r="X1241" i="5" s="1"/>
  <c r="V1242" i="5"/>
  <c r="E1242" i="5"/>
  <c r="X1242" i="5" s="1"/>
  <c r="V1243" i="5"/>
  <c r="E1243" i="5"/>
  <c r="X1243" i="5" s="1"/>
  <c r="V1244" i="5"/>
  <c r="E1244" i="5"/>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V1254" i="5"/>
  <c r="E1254" i="5"/>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V1275" i="5"/>
  <c r="E1275" i="5"/>
  <c r="X1275" i="5" s="1"/>
  <c r="V1276" i="5"/>
  <c r="E1276" i="5"/>
  <c r="X1276" i="5" s="1"/>
  <c r="V1277" i="5"/>
  <c r="E1277" i="5"/>
  <c r="X1277" i="5" s="1"/>
  <c r="V1278" i="5"/>
  <c r="E1278" i="5"/>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V1295" i="5"/>
  <c r="E1295" i="5"/>
  <c r="X1295" i="5" s="1"/>
  <c r="V1296" i="5"/>
  <c r="E1296" i="5"/>
  <c r="X1296" i="5" s="1"/>
  <c r="V1297" i="5"/>
  <c r="E1297" i="5"/>
  <c r="V1298" i="5"/>
  <c r="E1298" i="5"/>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V1307" i="5"/>
  <c r="E1307" i="5"/>
  <c r="X1307" i="5" s="1"/>
  <c r="V1308" i="5"/>
  <c r="E1308" i="5"/>
  <c r="V1309" i="5"/>
  <c r="E1309" i="5"/>
  <c r="X1309" i="5" s="1"/>
  <c r="V1310" i="5"/>
  <c r="E1310" i="5"/>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V1319" i="5"/>
  <c r="E1319" i="5"/>
  <c r="X1319" i="5" s="1"/>
  <c r="V1320" i="5"/>
  <c r="E1320" i="5"/>
  <c r="X1320" i="5" s="1"/>
  <c r="V1321" i="5"/>
  <c r="E1321" i="5"/>
  <c r="X1321" i="5" s="1"/>
  <c r="V1322" i="5"/>
  <c r="E1322" i="5"/>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V1347" i="5"/>
  <c r="E1347" i="5"/>
  <c r="X1347" i="5" s="1"/>
  <c r="V1348" i="5"/>
  <c r="E1348" i="5"/>
  <c r="V1349" i="5"/>
  <c r="E1349" i="5"/>
  <c r="X1349" i="5" s="1"/>
  <c r="V1350" i="5"/>
  <c r="E1350" i="5"/>
  <c r="V1351" i="5"/>
  <c r="E1351" i="5"/>
  <c r="X1351" i="5" s="1"/>
  <c r="V1352" i="5"/>
  <c r="E1352" i="5"/>
  <c r="X1352" i="5" s="1"/>
  <c r="V1353" i="5"/>
  <c r="E1353" i="5"/>
  <c r="X1353" i="5" s="1"/>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V1379" i="5"/>
  <c r="E1379" i="5"/>
  <c r="X1379" i="5" s="1"/>
  <c r="V1380" i="5"/>
  <c r="E1380" i="5"/>
  <c r="X1380" i="5" s="1"/>
  <c r="V1381" i="5"/>
  <c r="E1381" i="5"/>
  <c r="V1382" i="5"/>
  <c r="E1382" i="5"/>
  <c r="V1383" i="5"/>
  <c r="E1383" i="5"/>
  <c r="X1383" i="5" s="1"/>
  <c r="V1384" i="5"/>
  <c r="E1384" i="5"/>
  <c r="X1384" i="5" s="1"/>
  <c r="V1385" i="5"/>
  <c r="E1385" i="5"/>
  <c r="V1386" i="5"/>
  <c r="E1386" i="5"/>
  <c r="X1386" i="5" s="1"/>
  <c r="V1387" i="5"/>
  <c r="E1387" i="5"/>
  <c r="X1387" i="5" s="1"/>
  <c r="V1388" i="5"/>
  <c r="E1388" i="5"/>
  <c r="X1388" i="5" s="1"/>
  <c r="V1389" i="5"/>
  <c r="E1389" i="5"/>
  <c r="X1389" i="5" s="1"/>
  <c r="V1390" i="5"/>
  <c r="E1390" i="5"/>
  <c r="X1390" i="5" s="1"/>
  <c r="V1391" i="5"/>
  <c r="E1391" i="5"/>
  <c r="X1391" i="5" s="1"/>
  <c r="V1392" i="5"/>
  <c r="E1392" i="5"/>
  <c r="V1393" i="5"/>
  <c r="E1393" i="5"/>
  <c r="X1393" i="5" s="1"/>
  <c r="V1394" i="5"/>
  <c r="E1394" i="5"/>
  <c r="V1395" i="5"/>
  <c r="E1395" i="5"/>
  <c r="X1395" i="5" s="1"/>
  <c r="V1396" i="5"/>
  <c r="E1396" i="5"/>
  <c r="X1396" i="5" s="1"/>
  <c r="V1397" i="5"/>
  <c r="E1397" i="5"/>
  <c r="X1397" i="5" s="1"/>
  <c r="V1398" i="5"/>
  <c r="E1398" i="5"/>
  <c r="V1399" i="5"/>
  <c r="E1399" i="5"/>
  <c r="X1399" i="5" s="1"/>
  <c r="V1400" i="5"/>
  <c r="E1400" i="5"/>
  <c r="X1400" i="5" s="1"/>
  <c r="V1401" i="5"/>
  <c r="E1401" i="5"/>
  <c r="V1402" i="5"/>
  <c r="E1402" i="5"/>
  <c r="X1402" i="5" s="1"/>
  <c r="V1403" i="5"/>
  <c r="E1403" i="5"/>
  <c r="X1403" i="5" s="1"/>
  <c r="V1404" i="5"/>
  <c r="E1404" i="5"/>
  <c r="X1404" i="5" s="1"/>
  <c r="V1405" i="5"/>
  <c r="E1405" i="5"/>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V1435" i="5"/>
  <c r="E1435" i="5"/>
  <c r="X1435" i="5" s="1"/>
  <c r="V1436" i="5"/>
  <c r="E1436" i="5"/>
  <c r="V1437" i="5"/>
  <c r="E1437" i="5"/>
  <c r="V1438" i="5"/>
  <c r="E1438" i="5"/>
  <c r="X1438" i="5" s="1"/>
  <c r="V1439" i="5"/>
  <c r="E1439" i="5"/>
  <c r="X1439" i="5" s="1"/>
  <c r="V1440" i="5"/>
  <c r="E1440" i="5"/>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V1458" i="5"/>
  <c r="E1458" i="5"/>
  <c r="V1459" i="5"/>
  <c r="E1459" i="5"/>
  <c r="X1459" i="5" s="1"/>
  <c r="V1460" i="5"/>
  <c r="E1460" i="5"/>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X1500" i="5" s="1"/>
  <c r="V1501" i="5"/>
  <c r="E1501" i="5"/>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V1549" i="5"/>
  <c r="E1549" i="5"/>
  <c r="X1549" i="5" s="1"/>
  <c r="V1550" i="5"/>
  <c r="E1550" i="5"/>
  <c r="X1550" i="5" s="1"/>
  <c r="V1551" i="5"/>
  <c r="E1551" i="5"/>
  <c r="X1551" i="5" s="1"/>
  <c r="V1552" i="5"/>
  <c r="E1552" i="5"/>
  <c r="V1553" i="5"/>
  <c r="E1553" i="5"/>
  <c r="X1553" i="5" s="1"/>
  <c r="V1554" i="5"/>
  <c r="E1554" i="5"/>
  <c r="V1555" i="5"/>
  <c r="E1555" i="5"/>
  <c r="X1555" i="5" s="1"/>
  <c r="V1556" i="5"/>
  <c r="E1556" i="5"/>
  <c r="V1557" i="5"/>
  <c r="E1557" i="5"/>
  <c r="X1557" i="5" s="1"/>
  <c r="V1558" i="5"/>
  <c r="E1558" i="5"/>
  <c r="V1559" i="5"/>
  <c r="E1559" i="5"/>
  <c r="X1559" i="5" s="1"/>
  <c r="V1560" i="5"/>
  <c r="E1560" i="5"/>
  <c r="V1561" i="5"/>
  <c r="E1561" i="5"/>
  <c r="X1561" i="5" s="1"/>
  <c r="V1562" i="5"/>
  <c r="E1562" i="5"/>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V1579" i="5"/>
  <c r="E1579" i="5"/>
  <c r="X1579" i="5" s="1"/>
  <c r="V1580" i="5"/>
  <c r="E1580" i="5"/>
  <c r="X1580" i="5" s="1"/>
  <c r="V1581" i="5"/>
  <c r="E1581" i="5"/>
  <c r="X1581" i="5" s="1"/>
  <c r="V1582" i="5"/>
  <c r="E1582" i="5"/>
  <c r="X1582" i="5" s="1"/>
  <c r="V1583" i="5"/>
  <c r="E1583" i="5"/>
  <c r="X1583" i="5" s="1"/>
  <c r="V1584" i="5"/>
  <c r="E1584" i="5"/>
  <c r="V1585" i="5"/>
  <c r="E1585" i="5"/>
  <c r="X1585" i="5" s="1"/>
  <c r="V1586" i="5"/>
  <c r="E1586" i="5"/>
  <c r="V1587" i="5"/>
  <c r="E1587" i="5"/>
  <c r="X1587" i="5" s="1"/>
  <c r="V1588" i="5"/>
  <c r="E1588" i="5"/>
  <c r="V1589" i="5"/>
  <c r="E1589" i="5"/>
  <c r="X1589" i="5" s="1"/>
  <c r="V1590" i="5"/>
  <c r="E1590" i="5"/>
  <c r="X1590" i="5" s="1"/>
  <c r="V1591" i="5"/>
  <c r="E1591" i="5"/>
  <c r="X1591" i="5" s="1"/>
  <c r="V1592" i="5"/>
  <c r="E1592" i="5"/>
  <c r="X1592" i="5" s="1"/>
  <c r="V1593" i="5"/>
  <c r="E1593" i="5"/>
  <c r="X1593" i="5" s="1"/>
  <c r="V1594" i="5"/>
  <c r="E1594" i="5"/>
  <c r="V1595" i="5"/>
  <c r="E1595" i="5"/>
  <c r="X1595" i="5" s="1"/>
  <c r="V1596" i="5"/>
  <c r="E1596" i="5"/>
  <c r="V1597" i="5"/>
  <c r="E1597" i="5"/>
  <c r="X1597" i="5" s="1"/>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V1615" i="5"/>
  <c r="E1615" i="5"/>
  <c r="X1615" i="5" s="1"/>
  <c r="V1616" i="5"/>
  <c r="E1616" i="5"/>
  <c r="V1617" i="5"/>
  <c r="E1617" i="5"/>
  <c r="X1617" i="5" s="1"/>
  <c r="V1618" i="5"/>
  <c r="E1618" i="5"/>
  <c r="V1619" i="5"/>
  <c r="E1619" i="5"/>
  <c r="X1619" i="5" s="1"/>
  <c r="V1620" i="5"/>
  <c r="E1620" i="5"/>
  <c r="X1620" i="5" s="1"/>
  <c r="V1621" i="5"/>
  <c r="E1621" i="5"/>
  <c r="X1621" i="5" s="1"/>
  <c r="V1622" i="5"/>
  <c r="E1622" i="5"/>
  <c r="V1623" i="5"/>
  <c r="E1623" i="5"/>
  <c r="X1623" i="5" s="1"/>
  <c r="V1624" i="5"/>
  <c r="E1624" i="5"/>
  <c r="X1624" i="5" s="1"/>
  <c r="V1625" i="5"/>
  <c r="E1625" i="5"/>
  <c r="X1625" i="5" s="1"/>
  <c r="V1626" i="5"/>
  <c r="E1626" i="5"/>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V1651" i="5"/>
  <c r="E1651" i="5"/>
  <c r="X1651" i="5" s="1"/>
  <c r="V1652" i="5"/>
  <c r="E1652" i="5"/>
  <c r="X1652" i="5" s="1"/>
  <c r="V1653" i="5"/>
  <c r="E1653" i="5"/>
  <c r="X1653" i="5" s="1"/>
  <c r="V1654" i="5"/>
  <c r="E1654" i="5"/>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V1689" i="5"/>
  <c r="E1689" i="5"/>
  <c r="X1689" i="5" s="1"/>
  <c r="V1690" i="5"/>
  <c r="E1690" i="5"/>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V1707" i="5"/>
  <c r="E1707" i="5"/>
  <c r="X1707" i="5" s="1"/>
  <c r="V1708" i="5"/>
  <c r="E1708" i="5"/>
  <c r="X1708" i="5" s="1"/>
  <c r="V1709" i="5"/>
  <c r="E1709" i="5"/>
  <c r="X1709" i="5" s="1"/>
  <c r="V1710" i="5"/>
  <c r="E1710" i="5"/>
  <c r="V1711" i="5"/>
  <c r="E1711" i="5"/>
  <c r="X1711" i="5" s="1"/>
  <c r="V1712" i="5"/>
  <c r="E1712" i="5"/>
  <c r="X1712" i="5" s="1"/>
  <c r="V1713" i="5"/>
  <c r="E1713" i="5"/>
  <c r="X1713" i="5" s="1"/>
  <c r="V1714" i="5"/>
  <c r="E1714" i="5"/>
  <c r="V1715" i="5"/>
  <c r="E1715" i="5"/>
  <c r="X1715" i="5" s="1"/>
  <c r="V1716" i="5"/>
  <c r="E1716" i="5"/>
  <c r="X1716" i="5" s="1"/>
  <c r="V1717" i="5"/>
  <c r="E1717" i="5"/>
  <c r="X1717" i="5" s="1"/>
  <c r="V1718" i="5"/>
  <c r="E1718" i="5"/>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V1727" i="5"/>
  <c r="E1727" i="5"/>
  <c r="X1727" i="5" s="1"/>
  <c r="V1728" i="5"/>
  <c r="E1728" i="5"/>
  <c r="X1728" i="5" s="1"/>
  <c r="V1729" i="5"/>
  <c r="E1729" i="5"/>
  <c r="X1729" i="5" s="1"/>
  <c r="V1730" i="5"/>
  <c r="E1730" i="5"/>
  <c r="V1731" i="5"/>
  <c r="E1731" i="5"/>
  <c r="X1731" i="5" s="1"/>
  <c r="V1732" i="5"/>
  <c r="E1732" i="5"/>
  <c r="X1732" i="5" s="1"/>
  <c r="V1733" i="5"/>
  <c r="E1733" i="5"/>
  <c r="V1734" i="5"/>
  <c r="E1734" i="5"/>
  <c r="X1734" i="5" s="1"/>
  <c r="V1735" i="5"/>
  <c r="E1735" i="5"/>
  <c r="X1735" i="5" s="1"/>
  <c r="V1736" i="5"/>
  <c r="E1736" i="5"/>
  <c r="V1737" i="5"/>
  <c r="E1737" i="5"/>
  <c r="X1737" i="5" s="1"/>
  <c r="V1738" i="5"/>
  <c r="E1738" i="5"/>
  <c r="V1739" i="5"/>
  <c r="E1739" i="5"/>
  <c r="X1739" i="5" s="1"/>
  <c r="V1740" i="5"/>
  <c r="E1740" i="5"/>
  <c r="V1741" i="5"/>
  <c r="E1741" i="5"/>
  <c r="X1741" i="5" s="1"/>
  <c r="V1742" i="5"/>
  <c r="E1742" i="5"/>
  <c r="X1742" i="5" s="1"/>
  <c r="V1743" i="5"/>
  <c r="E1743" i="5"/>
  <c r="X1743" i="5" s="1"/>
  <c r="V1744" i="5"/>
  <c r="E1744" i="5"/>
  <c r="X1744" i="5" s="1"/>
  <c r="V1745" i="5"/>
  <c r="E1745" i="5"/>
  <c r="X1745" i="5" s="1"/>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V1775" i="5"/>
  <c r="E1775" i="5"/>
  <c r="X1775" i="5" s="1"/>
  <c r="V1776" i="5"/>
  <c r="E1776" i="5"/>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V1835" i="5"/>
  <c r="E1835" i="5"/>
  <c r="X1835" i="5" s="1"/>
  <c r="V1836" i="5"/>
  <c r="E1836" i="5"/>
  <c r="X1836" i="5" s="1"/>
  <c r="V1837" i="5"/>
  <c r="E1837" i="5"/>
  <c r="V1838" i="5"/>
  <c r="E1838" i="5"/>
  <c r="X1838" i="5" s="1"/>
  <c r="V1839" i="5"/>
  <c r="E1839" i="5"/>
  <c r="X1839" i="5" s="1"/>
  <c r="V1840" i="5"/>
  <c r="E1840" i="5"/>
  <c r="X1840" i="5" s="1"/>
  <c r="V1841" i="5"/>
  <c r="E1841" i="5"/>
  <c r="V1842" i="5"/>
  <c r="E1842" i="5"/>
  <c r="X1842" i="5" s="1"/>
  <c r="V1843" i="5"/>
  <c r="E1843" i="5"/>
  <c r="X1843" i="5" s="1"/>
  <c r="V1844" i="5"/>
  <c r="E1844" i="5"/>
  <c r="X1844" i="5" s="1"/>
  <c r="V1845" i="5"/>
  <c r="E1845" i="5"/>
  <c r="X1845" i="5" s="1"/>
  <c r="V1846" i="5"/>
  <c r="E1846" i="5"/>
  <c r="V1847" i="5"/>
  <c r="E1847" i="5"/>
  <c r="X1847" i="5" s="1"/>
  <c r="V1848" i="5"/>
  <c r="E1848" i="5"/>
  <c r="X1848" i="5" s="1"/>
  <c r="V1849" i="5"/>
  <c r="E1849" i="5"/>
  <c r="V1850" i="5"/>
  <c r="E1850" i="5"/>
  <c r="X1850" i="5" s="1"/>
  <c r="V1851" i="5"/>
  <c r="E1851" i="5"/>
  <c r="X1851" i="5" s="1"/>
  <c r="V1852" i="5"/>
  <c r="E1852" i="5"/>
  <c r="V1853" i="5"/>
  <c r="E1853" i="5"/>
  <c r="X1853" i="5" s="1"/>
  <c r="V1854" i="5"/>
  <c r="E1854" i="5"/>
  <c r="V1855" i="5"/>
  <c r="E1855" i="5"/>
  <c r="X1855" i="5" s="1"/>
  <c r="V1856" i="5"/>
  <c r="E1856" i="5"/>
  <c r="V1857" i="5"/>
  <c r="E1857" i="5"/>
  <c r="V1858" i="5"/>
  <c r="E1858" i="5"/>
  <c r="V1859" i="5"/>
  <c r="E1859" i="5"/>
  <c r="X1859" i="5" s="1"/>
  <c r="V1860" i="5"/>
  <c r="E1860" i="5"/>
  <c r="V1861" i="5"/>
  <c r="E1861" i="5"/>
  <c r="X1861" i="5" s="1"/>
  <c r="V1862" i="5"/>
  <c r="E1862" i="5"/>
  <c r="V1863" i="5"/>
  <c r="E1863" i="5"/>
  <c r="X1863" i="5" s="1"/>
  <c r="V1864" i="5"/>
  <c r="E1864" i="5"/>
  <c r="X1864" i="5" s="1"/>
  <c r="V1865" i="5"/>
  <c r="E1865" i="5"/>
  <c r="V1866" i="5"/>
  <c r="E1866" i="5"/>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V1911" i="5"/>
  <c r="E1911" i="5"/>
  <c r="X1911" i="5" s="1"/>
  <c r="V1912" i="5"/>
  <c r="E1912" i="5"/>
  <c r="X1912" i="5" s="1"/>
  <c r="V1913" i="5"/>
  <c r="E1913" i="5"/>
  <c r="X1913" i="5" s="1"/>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V1935" i="5"/>
  <c r="E1935" i="5"/>
  <c r="X1935" i="5" s="1"/>
  <c r="V1936" i="5"/>
  <c r="E1936" i="5"/>
  <c r="X1936" i="5" s="1"/>
  <c r="V1937" i="5"/>
  <c r="E1937" i="5"/>
  <c r="X1937" i="5" s="1"/>
  <c r="V1938" i="5"/>
  <c r="E1938" i="5"/>
  <c r="V1939" i="5"/>
  <c r="E1939" i="5"/>
  <c r="X1939" i="5" s="1"/>
  <c r="V1940" i="5"/>
  <c r="E1940" i="5"/>
  <c r="X1940" i="5" s="1"/>
  <c r="V1941" i="5"/>
  <c r="E1941" i="5"/>
  <c r="X1941" i="5" s="1"/>
  <c r="V1942" i="5"/>
  <c r="E1942" i="5"/>
  <c r="V1943" i="5"/>
  <c r="E1943" i="5"/>
  <c r="X1943" i="5" s="1"/>
  <c r="V1944" i="5"/>
  <c r="E1944" i="5"/>
  <c r="X1944" i="5" s="1"/>
  <c r="V1945" i="5"/>
  <c r="E1945" i="5"/>
  <c r="X1945" i="5" s="1"/>
  <c r="V1946" i="5"/>
  <c r="E1946" i="5"/>
  <c r="V1947" i="5"/>
  <c r="E1947" i="5"/>
  <c r="X1947" i="5" s="1"/>
  <c r="V1948" i="5"/>
  <c r="E1948" i="5"/>
  <c r="X1948" i="5" s="1"/>
  <c r="V1949" i="5"/>
  <c r="E1949" i="5"/>
  <c r="X1949" i="5" s="1"/>
  <c r="V1950" i="5"/>
  <c r="E1950" i="5"/>
  <c r="V1951" i="5"/>
  <c r="E1951" i="5"/>
  <c r="X1951" i="5" s="1"/>
  <c r="V1952" i="5"/>
  <c r="E1952" i="5"/>
  <c r="X1952" i="5" s="1"/>
  <c r="V1953" i="5"/>
  <c r="E1953" i="5"/>
  <c r="X1953" i="5" s="1"/>
  <c r="V1954" i="5"/>
  <c r="E1954" i="5"/>
  <c r="V1955" i="5"/>
  <c r="E1955" i="5"/>
  <c r="X1955" i="5" s="1"/>
  <c r="V1956" i="5"/>
  <c r="E1956" i="5"/>
  <c r="X1956" i="5" s="1"/>
  <c r="V1957" i="5"/>
  <c r="E1957" i="5"/>
  <c r="X1957" i="5" s="1"/>
  <c r="V1958" i="5"/>
  <c r="E1958" i="5"/>
  <c r="V1959" i="5"/>
  <c r="E1959" i="5"/>
  <c r="X1959" i="5" s="1"/>
  <c r="V1960" i="5"/>
  <c r="E1960" i="5"/>
  <c r="X1960" i="5" s="1"/>
  <c r="V1961" i="5"/>
  <c r="E1961" i="5"/>
  <c r="X1961" i="5" s="1"/>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V1987" i="5"/>
  <c r="E1987" i="5"/>
  <c r="X1987" i="5" s="1"/>
  <c r="V1988" i="5"/>
  <c r="E1988" i="5"/>
  <c r="X1988" i="5" s="1"/>
  <c r="V1989" i="5"/>
  <c r="E1989" i="5"/>
  <c r="X1989" i="5" s="1"/>
  <c r="V1990" i="5"/>
  <c r="E1990" i="5"/>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V1999" i="5"/>
  <c r="E1999" i="5"/>
  <c r="X1999" i="5" s="1"/>
  <c r="V2000" i="5"/>
  <c r="E2000" i="5"/>
  <c r="X2000" i="5" s="1"/>
  <c r="V2001" i="5"/>
  <c r="E2001" i="5"/>
  <c r="X2001" i="5" s="1"/>
  <c r="V2002" i="5"/>
  <c r="E2002" i="5"/>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V2035" i="5"/>
  <c r="E2035" i="5"/>
  <c r="X2035" i="5" s="1"/>
  <c r="V2036" i="5"/>
  <c r="E2036" i="5"/>
  <c r="X2036" i="5" s="1"/>
  <c r="V2037" i="5"/>
  <c r="E2037" i="5"/>
  <c r="X2037" i="5" s="1"/>
  <c r="V2038" i="5"/>
  <c r="E2038" i="5"/>
  <c r="V2039" i="5"/>
  <c r="E2039" i="5"/>
  <c r="X2039" i="5" s="1"/>
  <c r="V2040" i="5"/>
  <c r="E2040" i="5"/>
  <c r="X2040" i="5" s="1"/>
  <c r="V2041" i="5"/>
  <c r="E2041" i="5"/>
  <c r="X2041" i="5" s="1"/>
  <c r="V2042" i="5"/>
  <c r="E2042" i="5"/>
  <c r="V2043" i="5"/>
  <c r="E2043" i="5"/>
  <c r="X2043" i="5" s="1"/>
  <c r="V2044" i="5"/>
  <c r="E2044" i="5"/>
  <c r="X2044" i="5" s="1"/>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V2083" i="5"/>
  <c r="E2083" i="5"/>
  <c r="X2083" i="5" s="1"/>
  <c r="V2084" i="5"/>
  <c r="E2084" i="5"/>
  <c r="X2084" i="5" s="1"/>
  <c r="V2085" i="5"/>
  <c r="E2085" i="5"/>
  <c r="X2085" i="5" s="1"/>
  <c r="V2086" i="5"/>
  <c r="E2086" i="5"/>
  <c r="V2087" i="5"/>
  <c r="E2087" i="5"/>
  <c r="X2087" i="5" s="1"/>
  <c r="V2088" i="5"/>
  <c r="E2088" i="5"/>
  <c r="V2089" i="5"/>
  <c r="E2089" i="5"/>
  <c r="X2089" i="5" s="1"/>
  <c r="V2090" i="5"/>
  <c r="E2090" i="5"/>
  <c r="V2091" i="5"/>
  <c r="E2091" i="5"/>
  <c r="X2091" i="5" s="1"/>
  <c r="V2092" i="5"/>
  <c r="E2092" i="5"/>
  <c r="X2092" i="5" s="1"/>
  <c r="V2093" i="5"/>
  <c r="E2093" i="5"/>
  <c r="X2093" i="5" s="1"/>
  <c r="V2094" i="5"/>
  <c r="E2094" i="5"/>
  <c r="V2095" i="5"/>
  <c r="E2095" i="5"/>
  <c r="X2095" i="5" s="1"/>
  <c r="V2096" i="5"/>
  <c r="E2096" i="5"/>
  <c r="X2096" i="5" s="1"/>
  <c r="V2097" i="5"/>
  <c r="E2097" i="5"/>
  <c r="X2097" i="5" s="1"/>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V2227" i="5"/>
  <c r="E2227" i="5"/>
  <c r="X2227" i="5" s="1"/>
  <c r="V2228" i="5"/>
  <c r="E2228" i="5"/>
  <c r="X2228" i="5" s="1"/>
  <c r="V2229" i="5"/>
  <c r="E2229" i="5"/>
  <c r="X2229" i="5" s="1"/>
  <c r="V2230" i="5"/>
  <c r="E2230" i="5"/>
  <c r="V2231" i="5"/>
  <c r="E2231" i="5"/>
  <c r="X2231" i="5" s="1"/>
  <c r="V2232" i="5"/>
  <c r="E2232" i="5"/>
  <c r="X2232" i="5" s="1"/>
  <c r="V2233" i="5"/>
  <c r="E2233" i="5"/>
  <c r="X2233" i="5" s="1"/>
  <c r="V2234" i="5"/>
  <c r="E2234" i="5"/>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V2243" i="5"/>
  <c r="E2243" i="5"/>
  <c r="X2243" i="5" s="1"/>
  <c r="V2244" i="5"/>
  <c r="E2244" i="5"/>
  <c r="X2244" i="5" s="1"/>
  <c r="V2245" i="5"/>
  <c r="E2245" i="5"/>
  <c r="X2245" i="5" s="1"/>
  <c r="V2246" i="5"/>
  <c r="E2246" i="5"/>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V2255" i="5"/>
  <c r="E2255" i="5"/>
  <c r="X2255" i="5" s="1"/>
  <c r="V2256" i="5"/>
  <c r="E2256" i="5"/>
  <c r="X2256" i="5" s="1"/>
  <c r="V2257" i="5"/>
  <c r="E2257" i="5"/>
  <c r="X2257" i="5" s="1"/>
  <c r="V2258" i="5"/>
  <c r="E2258" i="5"/>
  <c r="V2259" i="5"/>
  <c r="E2259" i="5"/>
  <c r="X2259" i="5" s="1"/>
  <c r="V2260" i="5"/>
  <c r="E2260" i="5"/>
  <c r="X2260" i="5" s="1"/>
  <c r="V2261" i="5"/>
  <c r="E2261" i="5"/>
  <c r="X2261" i="5" s="1"/>
  <c r="V2262" i="5"/>
  <c r="E2262" i="5"/>
  <c r="V2263" i="5"/>
  <c r="E2263" i="5"/>
  <c r="X2263" i="5" s="1"/>
  <c r="V2264" i="5"/>
  <c r="E2264" i="5"/>
  <c r="X2264" i="5" s="1"/>
  <c r="V2265" i="5"/>
  <c r="E2265" i="5"/>
  <c r="X2265" i="5" s="1"/>
  <c r="V2266" i="5"/>
  <c r="E2266" i="5"/>
  <c r="V2267" i="5"/>
  <c r="E2267" i="5"/>
  <c r="X2267" i="5" s="1"/>
  <c r="V2268" i="5"/>
  <c r="E2268" i="5"/>
  <c r="X2268" i="5" s="1"/>
  <c r="V2269" i="5"/>
  <c r="E2269" i="5"/>
  <c r="X2269" i="5" s="1"/>
  <c r="V2270" i="5"/>
  <c r="E2270" i="5"/>
  <c r="X2270" i="5" s="1"/>
  <c r="V2271" i="5"/>
  <c r="E2271" i="5"/>
  <c r="X2271" i="5" s="1"/>
  <c r="V2272" i="5"/>
  <c r="E2272" i="5"/>
  <c r="V2273" i="5"/>
  <c r="E2273" i="5"/>
  <c r="X2273" i="5" s="1"/>
  <c r="V2274" i="5"/>
  <c r="E2274" i="5"/>
  <c r="X2274" i="5" s="1"/>
  <c r="V2275" i="5"/>
  <c r="E2275" i="5"/>
  <c r="X2275" i="5" s="1"/>
  <c r="V2276" i="5"/>
  <c r="E2276" i="5"/>
  <c r="X2276" i="5" s="1"/>
  <c r="V2277" i="5"/>
  <c r="E2277" i="5"/>
  <c r="X2277" i="5" s="1"/>
  <c r="V2278" i="5"/>
  <c r="E2278" i="5"/>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X2466" i="5" s="1"/>
  <c r="V2467" i="5"/>
  <c r="E2467" i="5"/>
  <c r="X2467" i="5" s="1"/>
  <c r="V2468" i="5"/>
  <c r="E2468" i="5"/>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B16" i="6"/>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AB18" i="5"/>
  <c r="R6" i="5"/>
  <c r="AB6" i="5"/>
  <c r="B90" i="4"/>
  <c r="H67" i="4"/>
  <c r="P47" i="4"/>
  <c r="P46" i="4"/>
  <c r="P45" i="4"/>
  <c r="P44" i="4"/>
  <c r="P43" i="4"/>
  <c r="Q43" i="4" s="1"/>
  <c r="P41" i="4"/>
  <c r="P40" i="4"/>
  <c r="P39" i="4"/>
  <c r="B39" i="4" s="1"/>
  <c r="B69" i="4" s="1"/>
  <c r="A50" i="6"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H24" i="5"/>
  <c r="R26" i="5"/>
  <c r="F27" i="5"/>
  <c r="I29" i="5"/>
  <c r="R31" i="5"/>
  <c r="H32" i="5"/>
  <c r="X6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06" i="5"/>
  <c r="X610" i="5"/>
  <c r="I612" i="5"/>
  <c r="X614" i="5"/>
  <c r="I616" i="5"/>
  <c r="I620" i="5"/>
  <c r="I624"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X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X846" i="5"/>
  <c r="R846" i="5"/>
  <c r="F857" i="5"/>
  <c r="I873" i="5"/>
  <c r="R873" i="5"/>
  <c r="H873" i="5"/>
  <c r="J877" i="5"/>
  <c r="I893" i="5"/>
  <c r="H893" i="5"/>
  <c r="F893" i="5"/>
  <c r="R893" i="5"/>
  <c r="J905" i="5"/>
  <c r="X908"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X998"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48"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H51" i="6" s="1"/>
  <c r="D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B44" i="4"/>
  <c r="A29" i="6" s="1"/>
  <c r="A4" i="5"/>
  <c r="I4" i="5"/>
  <c r="I14" i="6"/>
  <c r="I15" i="6"/>
  <c r="C15" i="6" s="1"/>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520" i="5"/>
  <c r="X322" i="5"/>
  <c r="S598" i="5"/>
  <c r="X550" i="5"/>
  <c r="X542" i="5"/>
  <c r="X221" i="5"/>
  <c r="X165" i="5"/>
  <c r="X338" i="5"/>
  <c r="X514" i="5"/>
  <c r="X498" i="5"/>
  <c r="X482" i="5"/>
  <c r="X558" i="5"/>
  <c r="X122" i="5"/>
  <c r="X546" i="5"/>
  <c r="S532" i="5"/>
  <c r="X336" i="5"/>
  <c r="S356" i="5"/>
  <c r="X214" i="5"/>
  <c r="X233" i="5"/>
  <c r="X70" i="5"/>
  <c r="X98" i="5"/>
  <c r="X241" i="5"/>
  <c r="X301" i="5"/>
  <c r="X234" i="5"/>
  <c r="X174" i="5"/>
  <c r="X353" i="5"/>
  <c r="X34" i="5"/>
  <c r="S343" i="5"/>
  <c r="X82" i="5"/>
  <c r="X78" i="5"/>
  <c r="X282" i="5"/>
  <c r="X325" i="5"/>
  <c r="X138" i="5"/>
  <c r="X142" i="5"/>
  <c r="X126" i="5"/>
  <c r="X182" i="5"/>
  <c r="X369" i="5"/>
  <c r="X46" i="5"/>
  <c r="S315" i="5"/>
  <c r="X253" i="5"/>
  <c r="X54" i="5"/>
  <c r="X50" i="5"/>
  <c r="X66" i="5"/>
  <c r="X373" i="5"/>
  <c r="S357" i="5"/>
  <c r="X90" i="5"/>
  <c r="X130" i="5"/>
  <c r="S383" i="5"/>
  <c r="X242" i="5"/>
  <c r="X345" i="5"/>
  <c r="X321"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X1381" i="5"/>
  <c r="I1095" i="5"/>
  <c r="R808" i="5"/>
  <c r="J239" i="5"/>
  <c r="J2133" i="5"/>
  <c r="J2161" i="5"/>
  <c r="I1716" i="5"/>
  <c r="H1426" i="5"/>
  <c r="H1329" i="5"/>
  <c r="I608" i="5"/>
  <c r="F808" i="5"/>
  <c r="J314" i="5"/>
  <c r="H239" i="5"/>
  <c r="R2133" i="5"/>
  <c r="R2161" i="5"/>
  <c r="F1919" i="5"/>
  <c r="J1716"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X1688" i="5"/>
  <c r="H1652" i="5"/>
  <c r="I1644" i="5"/>
  <c r="H942" i="5"/>
  <c r="I720" i="5"/>
  <c r="R2181" i="5"/>
  <c r="I2164" i="5"/>
  <c r="R1668" i="5"/>
  <c r="F1708" i="5"/>
  <c r="I1652" i="5"/>
  <c r="J1644" i="5"/>
  <c r="X942" i="5"/>
  <c r="H391" i="5"/>
  <c r="J720" i="5"/>
  <c r="J2454" i="5"/>
  <c r="F2215" i="5"/>
  <c r="R2164" i="5"/>
  <c r="I2043" i="5"/>
  <c r="R1657" i="5"/>
  <c r="R1652" i="5"/>
  <c r="H1708" i="5"/>
  <c r="X1644"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s="1"/>
  <c r="J306" i="5"/>
  <c r="J2417" i="5"/>
  <c r="J2160" i="5"/>
  <c r="F1876" i="5"/>
  <c r="R1770" i="5"/>
  <c r="R1700" i="5"/>
  <c r="I1696" i="5"/>
  <c r="I1672" i="5"/>
  <c r="F1126" i="5"/>
  <c r="F875" i="5"/>
  <c r="R888" i="5"/>
  <c r="X829"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X634"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H41" i="6" s="1"/>
  <c r="D41" i="6" s="1"/>
  <c r="X18" i="5"/>
  <c r="B37" i="6"/>
  <c r="G37" i="6"/>
  <c r="B50" i="6"/>
  <c r="G50" i="6" s="1"/>
  <c r="B25" i="6"/>
  <c r="G25" i="6" s="1"/>
  <c r="B35" i="6"/>
  <c r="G35" i="6" s="1"/>
  <c r="B39" i="6"/>
  <c r="G39" i="6"/>
  <c r="F24" i="6"/>
  <c r="B44" i="6"/>
  <c r="G44" i="6" s="1"/>
  <c r="B49" i="6"/>
  <c r="G49" i="6"/>
  <c r="B34" i="6"/>
  <c r="G34" i="6"/>
  <c r="H34" i="6" s="1"/>
  <c r="D34" i="6" s="1"/>
  <c r="B29" i="6"/>
  <c r="G29" i="6"/>
  <c r="B24" i="6"/>
  <c r="G24" i="6"/>
  <c r="G19" i="6"/>
  <c r="H19" i="6"/>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R1056" i="5"/>
  <c r="I1056" i="5"/>
  <c r="J1056" i="5"/>
  <c r="H992" i="5"/>
  <c r="F992" i="5"/>
  <c r="R992" i="5"/>
  <c r="J992" i="5"/>
  <c r="I992" i="5"/>
  <c r="F1238" i="5"/>
  <c r="X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c r="G21" i="6"/>
  <c r="H21" i="6"/>
  <c r="D21" i="6" s="1"/>
  <c r="B36" i="6"/>
  <c r="G36"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J2114" i="5"/>
  <c r="I2114" i="5"/>
  <c r="R2114" i="5"/>
  <c r="F2098" i="5"/>
  <c r="X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X2062" i="5"/>
  <c r="F2054" i="5"/>
  <c r="R2054" i="5"/>
  <c r="J2054" i="5"/>
  <c r="I2054" i="5"/>
  <c r="H2054" i="5"/>
  <c r="R2026" i="5"/>
  <c r="J2026" i="5"/>
  <c r="I2026" i="5"/>
  <c r="H2026" i="5"/>
  <c r="F2026" i="5"/>
  <c r="F1872" i="5"/>
  <c r="R1872" i="5"/>
  <c r="J1872" i="5"/>
  <c r="I1872" i="5"/>
  <c r="H1872" i="5"/>
  <c r="I1934" i="5"/>
  <c r="H1934" i="5"/>
  <c r="F1934" i="5"/>
  <c r="J1934" i="5"/>
  <c r="X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X1548" i="5"/>
  <c r="I1611" i="5"/>
  <c r="H1611" i="5"/>
  <c r="F1611" i="5"/>
  <c r="R1611" i="5"/>
  <c r="J1611" i="5"/>
  <c r="I1579" i="5"/>
  <c r="H1579" i="5"/>
  <c r="F1579" i="5"/>
  <c r="R1579" i="5"/>
  <c r="J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X1330" i="5"/>
  <c r="R1330" i="5"/>
  <c r="J1330" i="5"/>
  <c r="I1330" i="5"/>
  <c r="H1330" i="5"/>
  <c r="F1322" i="5"/>
  <c r="X1322" i="5"/>
  <c r="R1322" i="5"/>
  <c r="J1322" i="5"/>
  <c r="I1322" i="5"/>
  <c r="H1322" i="5"/>
  <c r="F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X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X1064" i="5"/>
  <c r="R1064" i="5"/>
  <c r="J1064" i="5"/>
  <c r="I1064" i="5"/>
  <c r="R1588" i="5"/>
  <c r="J1588" i="5"/>
  <c r="I1588" i="5"/>
  <c r="H1588" i="5"/>
  <c r="F1588" i="5"/>
  <c r="X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H31" i="6" s="1"/>
  <c r="D31" i="6" s="1"/>
  <c r="F46" i="6"/>
  <c r="H46" i="6" s="1"/>
  <c r="D46" i="6" s="1"/>
  <c r="F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X1436" i="5"/>
  <c r="R1436" i="5"/>
  <c r="F1436" i="5"/>
  <c r="J1436" i="5"/>
  <c r="I1436" i="5"/>
  <c r="J1228" i="5"/>
  <c r="I1228" i="5"/>
  <c r="F1228" i="5"/>
  <c r="X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X1024" i="5"/>
  <c r="R1024" i="5"/>
  <c r="J1024" i="5"/>
  <c r="I1024" i="5"/>
  <c r="F1206" i="5"/>
  <c r="X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R1779" i="5"/>
  <c r="J1779" i="5"/>
  <c r="I1779" i="5"/>
  <c r="I1821" i="5"/>
  <c r="J1821" i="5"/>
  <c r="H1821" i="5"/>
  <c r="F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X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34" i="6"/>
  <c r="F39" i="6"/>
  <c r="H39" i="6" s="1"/>
  <c r="D39" i="6" s="1"/>
  <c r="F65" i="6"/>
  <c r="C2" i="6" s="1"/>
  <c r="F49" i="6"/>
  <c r="F29" i="6"/>
  <c r="H29" i="6" s="1"/>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X505" i="5"/>
  <c r="S599" i="5"/>
  <c r="X465" i="5"/>
  <c r="X462" i="5"/>
  <c r="X346" i="5"/>
  <c r="X140" i="5"/>
  <c r="X502" i="5"/>
  <c r="S611" i="5"/>
  <c r="X220" i="5"/>
  <c r="X398" i="5"/>
  <c r="X538" i="5"/>
  <c r="X577" i="5"/>
  <c r="X601" i="5"/>
  <c r="S601" i="5"/>
  <c r="X402" i="5"/>
  <c r="X340" i="5"/>
  <c r="X466" i="5"/>
  <c r="X521" i="5"/>
  <c r="X486" i="5"/>
  <c r="X472" i="5"/>
  <c r="X232" i="5"/>
  <c r="X264" i="5"/>
  <c r="X296" i="5"/>
  <c r="X410" i="5"/>
  <c r="X518" i="5"/>
  <c r="X362" i="5"/>
  <c r="X522" i="5"/>
  <c r="X244" i="5"/>
  <c r="X276" i="5"/>
  <c r="X378" i="5"/>
  <c r="X281" i="5"/>
  <c r="X578" i="5"/>
  <c r="X320" i="5"/>
  <c r="X212" i="5"/>
  <c r="X454" i="5"/>
  <c r="X406" i="5"/>
  <c r="X188" i="5"/>
  <c r="X370" i="5"/>
  <c r="X565" i="5"/>
  <c r="X366" i="5"/>
  <c r="X517" i="5"/>
  <c r="X328" i="5"/>
  <c r="X506" i="5"/>
  <c r="X600" i="5"/>
  <c r="S600" i="5"/>
  <c r="X108" i="5"/>
  <c r="X481" i="5"/>
  <c r="X112" i="5"/>
  <c r="X164" i="5"/>
  <c r="X446" i="5"/>
  <c r="X308" i="5"/>
  <c r="X200" i="5"/>
  <c r="X316" i="5"/>
  <c r="X382" i="5"/>
  <c r="S382" i="5"/>
  <c r="X256" i="5"/>
  <c r="X288" i="5"/>
  <c r="X390" i="5"/>
  <c r="X490" i="5"/>
  <c r="X537" i="5"/>
  <c r="X268" i="5"/>
  <c r="X300" i="5"/>
  <c r="X469" i="5"/>
  <c r="X529" i="5"/>
  <c r="X334" i="5"/>
  <c r="X297" i="5"/>
  <c r="X194" i="5"/>
  <c r="X306" i="5"/>
  <c r="X592" i="5"/>
  <c r="X533" i="5"/>
  <c r="S533" i="5"/>
  <c r="X438" i="5"/>
  <c r="X485" i="5"/>
  <c r="X458" i="5"/>
  <c r="X513" i="5"/>
  <c r="X561" i="5"/>
  <c r="X386" i="5"/>
  <c r="X534" i="5"/>
  <c r="S355" i="5"/>
  <c r="X541" i="5"/>
  <c r="X588" i="5"/>
  <c r="X330" i="5"/>
  <c r="X602" i="5"/>
  <c r="S602" i="5"/>
  <c r="X562" i="5"/>
  <c r="X262" i="5"/>
  <c r="X350" i="5"/>
  <c r="X573" i="5"/>
  <c r="X430" i="5"/>
  <c r="X450" i="5"/>
  <c r="X497" i="5"/>
  <c r="X312" i="5"/>
  <c r="X358" i="5"/>
  <c r="X434" i="5"/>
  <c r="X549" i="5"/>
  <c r="X124" i="5"/>
  <c r="S603" i="5"/>
  <c r="X280" i="5"/>
  <c r="X477" i="5"/>
  <c r="X104" i="5"/>
  <c r="X228" i="5"/>
  <c r="X260" i="5"/>
  <c r="X374" i="5"/>
  <c r="X394" i="5"/>
  <c r="X605" i="5"/>
  <c r="S605" i="5"/>
  <c r="X102" i="5"/>
  <c r="X189" i="5"/>
  <c r="X128" i="5"/>
  <c r="X422" i="5"/>
  <c r="X418" i="5"/>
  <c r="X172" i="5"/>
  <c r="X581" i="5"/>
  <c r="X554" i="5"/>
  <c r="S607" i="5"/>
  <c r="X426" i="5"/>
  <c r="X557" i="5"/>
  <c r="X501" i="5"/>
  <c r="X342" i="5"/>
  <c r="X442" i="5"/>
  <c r="X132" i="5"/>
  <c r="X324" i="5"/>
  <c r="X580" i="5"/>
  <c r="X201" i="5"/>
  <c r="X314" i="5"/>
  <c r="S314" i="5"/>
  <c r="X136" i="5"/>
  <c r="X474" i="5"/>
  <c r="X414" i="5"/>
  <c r="X196" i="5"/>
  <c r="X240" i="5"/>
  <c r="X272" i="5"/>
  <c r="X252" i="5"/>
  <c r="X261" i="5"/>
  <c r="X608" i="5"/>
  <c r="X265" i="5"/>
  <c r="X574" i="5"/>
  <c r="H24" i="6"/>
  <c r="D24" i="6" s="1"/>
  <c r="AB12" i="5"/>
  <c r="AB9" i="5"/>
  <c r="AB10" i="5"/>
  <c r="AB14" i="5"/>
  <c r="AB17" i="5"/>
  <c r="AB16" i="5"/>
  <c r="AB8" i="5"/>
  <c r="AB13" i="5"/>
  <c r="AB15" i="5"/>
  <c r="AB11" i="5"/>
  <c r="AB7" i="5"/>
  <c r="H49" i="6"/>
  <c r="D49" i="6"/>
  <c r="D19"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5" i="5"/>
  <c r="R11" i="5"/>
  <c r="R14" i="5"/>
  <c r="X17" i="5"/>
  <c r="S19" i="5"/>
  <c r="S18" i="5"/>
  <c r="S17" i="5"/>
  <c r="S16" i="5"/>
  <c r="S15" i="5"/>
  <c r="S6" i="5"/>
  <c r="S8" i="5"/>
  <c r="S14" i="5"/>
  <c r="S10" i="5"/>
  <c r="S11" i="5"/>
  <c r="S9" i="5"/>
  <c r="S5" i="5"/>
  <c r="S7" i="5"/>
  <c r="S13" i="5"/>
  <c r="S12" i="5"/>
  <c r="G64" i="6" a="1"/>
  <c r="X22" i="5" l="1"/>
  <c r="X21" i="5"/>
  <c r="X19" i="5"/>
  <c r="A14" i="6"/>
  <c r="B32" i="4"/>
  <c r="A19" i="6" s="1"/>
  <c r="X9" i="5"/>
  <c r="X14" i="5"/>
  <c r="X13" i="5"/>
  <c r="X12" i="5"/>
  <c r="X8" i="5"/>
  <c r="X7" i="5"/>
  <c r="X5" i="5"/>
  <c r="X11" i="5"/>
  <c r="X6" i="5"/>
  <c r="X10" i="5"/>
  <c r="F40" i="6"/>
  <c r="F35" i="6"/>
  <c r="H35" i="6" s="1"/>
  <c r="F45" i="6"/>
  <c r="H45" i="6" s="1"/>
  <c r="D45" i="6" s="1"/>
  <c r="F66" i="6"/>
  <c r="F30" i="6"/>
  <c r="F50" i="6"/>
  <c r="H50" i="6" s="1"/>
  <c r="D50" i="6" s="1"/>
  <c r="B45" i="6"/>
  <c r="G45" i="6" s="1"/>
  <c r="B40" i="6"/>
  <c r="G40" i="6" s="1"/>
  <c r="B30" i="6"/>
  <c r="G30" i="6" s="1"/>
  <c r="H25" i="6"/>
  <c r="D25" i="6" s="1"/>
  <c r="G20" i="6"/>
  <c r="H20" i="6" s="1"/>
  <c r="D20" i="6" s="1"/>
  <c r="D17" i="6"/>
  <c r="F52" i="6"/>
  <c r="F37" i="6"/>
  <c r="H37" i="6" s="1"/>
  <c r="D37" i="6" s="1"/>
  <c r="F68" i="6"/>
  <c r="F42" i="6"/>
  <c r="F47" i="6"/>
  <c r="H47" i="6" s="1"/>
  <c r="D47" i="6" s="1"/>
  <c r="F32" i="6"/>
  <c r="H32" i="6" s="1"/>
  <c r="D32" i="6" s="1"/>
  <c r="B32" i="6"/>
  <c r="G32" i="6" s="1"/>
  <c r="C17" i="6"/>
  <c r="G22" i="6"/>
  <c r="H22" i="6" s="1"/>
  <c r="B27" i="6"/>
  <c r="G27" i="6" s="1"/>
  <c r="H27" i="6" s="1"/>
  <c r="B47" i="6"/>
  <c r="G47" i="6" s="1"/>
  <c r="B52" i="6"/>
  <c r="G52" i="6" s="1"/>
  <c r="B42" i="6"/>
  <c r="G42" i="6" s="1"/>
  <c r="D16" i="6"/>
  <c r="K67" i="6"/>
  <c r="C46" i="6"/>
  <c r="C31" i="6"/>
  <c r="C21" i="6"/>
  <c r="C16" i="6"/>
  <c r="C41" i="6"/>
  <c r="H26" i="6"/>
  <c r="D26" i="6" s="1"/>
  <c r="F36" i="6"/>
  <c r="H36" i="6" s="1"/>
  <c r="D36" i="6" s="1"/>
  <c r="C51" i="6"/>
  <c r="F67" i="6"/>
  <c r="F54" i="6"/>
  <c r="H54" i="6" s="1"/>
  <c r="H40" i="6"/>
  <c r="D40" i="6" s="1"/>
  <c r="K66" i="6"/>
  <c r="C20" i="6"/>
  <c r="D14" i="6"/>
  <c r="K65" i="6"/>
  <c r="B55" i="4"/>
  <c r="A38" i="6" s="1"/>
  <c r="B81" i="4"/>
  <c r="A58" i="6" s="1"/>
  <c r="B67" i="4"/>
  <c r="A48" i="6" s="1"/>
  <c r="B89" i="4"/>
  <c r="A63" i="6" s="1"/>
  <c r="B77" i="4"/>
  <c r="A55" i="6" s="1"/>
  <c r="B37" i="4"/>
  <c r="A23" i="6" s="1"/>
  <c r="B83" i="4"/>
  <c r="A59" i="6" s="1"/>
  <c r="B79" i="4"/>
  <c r="A57" i="6" s="1"/>
  <c r="B61" i="4"/>
  <c r="A43" i="6" s="1"/>
  <c r="B49" i="4"/>
  <c r="A33" i="6" s="1"/>
  <c r="B31" i="4"/>
  <c r="A18" i="6" s="1"/>
  <c r="B87" i="4"/>
  <c r="A62" i="6" s="1"/>
  <c r="B75" i="4"/>
  <c r="A54" i="6" s="1"/>
  <c r="B85" i="4"/>
  <c r="A60" i="6" s="1"/>
  <c r="B43" i="4"/>
  <c r="A28" i="6" s="1"/>
  <c r="F59" i="6"/>
  <c r="H59" i="6" s="1"/>
  <c r="D59" i="6" s="1"/>
  <c r="C19" i="6"/>
  <c r="F62" i="6"/>
  <c r="H62" i="6" s="1"/>
  <c r="D62" i="6" s="1"/>
  <c r="C24" i="6"/>
  <c r="C39" i="6"/>
  <c r="C14" i="6"/>
  <c r="C29" i="6"/>
  <c r="F60" i="6"/>
  <c r="H60" i="6" s="1"/>
  <c r="D60" i="6" s="1"/>
  <c r="B2" i="6"/>
  <c r="C44" i="6"/>
  <c r="C34" i="6"/>
  <c r="C49" i="6"/>
  <c r="C12" i="6"/>
  <c r="C11" i="6"/>
  <c r="C9" i="6"/>
  <c r="C8" i="6"/>
  <c r="C7" i="6"/>
  <c r="B35" i="4"/>
  <c r="A22" i="6" s="1"/>
  <c r="D49" i="4"/>
  <c r="B63" i="4"/>
  <c r="A45" i="6" s="1"/>
  <c r="D43" i="4"/>
  <c r="D61" i="4"/>
  <c r="D37" i="4"/>
  <c r="D74" i="4"/>
  <c r="C5" i="6"/>
  <c r="C6" i="6"/>
  <c r="C4" i="6"/>
  <c r="A25" i="6"/>
  <c r="B57" i="4"/>
  <c r="A40" i="6" s="1"/>
  <c r="B51" i="4"/>
  <c r="A35" i="6" s="1"/>
  <c r="G31" i="4"/>
  <c r="G37" i="4"/>
  <c r="A15" i="6"/>
  <c r="B62" i="4"/>
  <c r="A44" i="6" s="1"/>
  <c r="G43" i="4"/>
  <c r="B68" i="4"/>
  <c r="A49" i="6" s="1"/>
  <c r="B59" i="4"/>
  <c r="A42" i="6" s="1"/>
  <c r="G55" i="4"/>
  <c r="G74" i="4"/>
  <c r="A24" i="6"/>
  <c r="G61" i="4"/>
  <c r="B71" i="4"/>
  <c r="A52" i="6" s="1"/>
  <c r="G67" i="4"/>
  <c r="B65" i="4"/>
  <c r="A47" i="6" s="1"/>
  <c r="A27" i="6"/>
  <c r="G49" i="4"/>
  <c r="G64" i="6"/>
  <c r="B34" i="4"/>
  <c r="A21" i="6" s="1"/>
  <c r="B56" i="4"/>
  <c r="A39" i="6" s="1"/>
  <c r="B70" i="4"/>
  <c r="A51" i="6" s="1"/>
  <c r="D55" i="4"/>
  <c r="B52" i="4"/>
  <c r="A36" i="6" s="1"/>
  <c r="A26" i="6"/>
  <c r="D67" i="4"/>
  <c r="B64" i="4"/>
  <c r="A46" i="6" s="1"/>
  <c r="S22" i="5"/>
  <c r="S21" i="5"/>
  <c r="T19" i="5"/>
  <c r="T17" i="5"/>
  <c r="T18" i="5"/>
  <c r="T16" i="5"/>
  <c r="T15" i="5"/>
  <c r="T12" i="5"/>
  <c r="T13" i="5"/>
  <c r="T6" i="5"/>
  <c r="T7" i="5"/>
  <c r="T5" i="5"/>
  <c r="T9" i="5"/>
  <c r="T11" i="5"/>
  <c r="T10" i="5"/>
  <c r="T14" i="5"/>
  <c r="T8" i="5"/>
  <c r="V20" i="5" l="1"/>
  <c r="R20" i="5" s="1"/>
  <c r="F69" i="6"/>
  <c r="C69" i="6" s="1"/>
  <c r="G65" i="6"/>
  <c r="H65" i="6" s="1"/>
  <c r="D65" i="6" s="1"/>
  <c r="G68" i="6"/>
  <c r="H68" i="6" s="1"/>
  <c r="G67" i="6"/>
  <c r="H67" i="6" s="1"/>
  <c r="AB20" i="5"/>
  <c r="G66" i="6" s="1"/>
  <c r="H66" i="6" s="1"/>
  <c r="C50" i="6"/>
  <c r="D35" i="6"/>
  <c r="C35" i="6"/>
  <c r="C40" i="6"/>
  <c r="H30" i="6"/>
  <c r="C25" i="6"/>
  <c r="C45" i="6"/>
  <c r="D27" i="6"/>
  <c r="C27" i="6"/>
  <c r="C22" i="6"/>
  <c r="D22" i="6"/>
  <c r="H42" i="6"/>
  <c r="C47" i="6"/>
  <c r="C37" i="6"/>
  <c r="C32" i="6"/>
  <c r="H52" i="6"/>
  <c r="K68" i="6"/>
  <c r="D54" i="6"/>
  <c r="C54" i="6"/>
  <c r="C60" i="6"/>
  <c r="F58" i="6"/>
  <c r="H58" i="6" s="1"/>
  <c r="F57" i="6"/>
  <c r="H57" i="6" s="1"/>
  <c r="F63" i="6"/>
  <c r="H63" i="6" s="1"/>
  <c r="F55" i="6"/>
  <c r="H55" i="6" s="1"/>
  <c r="C26" i="6"/>
  <c r="C36" i="6"/>
  <c r="C62" i="6"/>
  <c r="F56" i="6"/>
  <c r="H56" i="6" s="1"/>
  <c r="C59" i="6"/>
  <c r="B64" i="6"/>
  <c r="H64" i="6"/>
  <c r="T22" i="5"/>
  <c r="T21" i="5"/>
  <c r="D67" i="6" l="1"/>
  <c r="C67" i="6"/>
  <c r="C65" i="6"/>
  <c r="X20" i="5"/>
  <c r="G69" i="6" a="1"/>
  <c r="G69" i="6" s="1"/>
  <c r="H69" i="6" s="1"/>
  <c r="H70" i="6" s="1"/>
  <c r="D2" i="6" s="1"/>
  <c r="D66" i="6"/>
  <c r="C66" i="6"/>
  <c r="D68" i="6"/>
  <c r="C68" i="6"/>
  <c r="D30" i="6"/>
  <c r="C30" i="6"/>
  <c r="D52" i="6"/>
  <c r="C52" i="6"/>
  <c r="D42" i="6"/>
  <c r="C42" i="6"/>
  <c r="D57" i="6"/>
  <c r="C57" i="6"/>
  <c r="D58" i="6"/>
  <c r="C58" i="6"/>
  <c r="D63" i="6"/>
  <c r="C63" i="6"/>
  <c r="D56" i="6"/>
  <c r="C56" i="6"/>
  <c r="D55" i="6"/>
  <c r="C55" i="6"/>
  <c r="D64" i="6"/>
  <c r="C64" i="6"/>
  <c r="S20" i="5"/>
  <c r="T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<sst xmlns="http://schemas.openxmlformats.org/spreadsheetml/2006/main" count="22620" uniqueCount="15867">
  <si>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</si>
  <si>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</si>
  <si>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</si>
  <si>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</si>
  <si>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</si>
  <si>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</si>
  <si>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</si>
  <si>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</si>
  <si>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</si>
  <si>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</si>
  <si>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</si>
  <si>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</si>
  <si>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</si>
  <si>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</si>
  <si>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</si>
  <si>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</si>
  <si>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</si>
  <si>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</si>
  <si>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</si>
  <si>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</si>
  <si>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</si>
  <si>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</si>
  <si>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</si>
  <si>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</si>
  <si>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</si>
  <si>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</si>
  <si>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</si>
  <si>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</si>
  <si>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</si>
  <si>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</si>
  <si>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</si>
  <si>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</si>
  <si>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</si>
  <si>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</si>
  <si>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</si>
  <si>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</si>
  <si>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</si>
  <si>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</si>
  <si>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</si>
  <si>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</si>
  <si>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</si>
  <si>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</si>
  <si>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</si>
  <si>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</si>
  <si>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</si>
  <si>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</si>
  <si>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</si>
  <si>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</si>
  <si>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</si>
  <si>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</si>
  <si>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</si>
  <si>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</si>
  <si>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</si>
  <si>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</si>
  <si>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</si>
  <si>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</si>
  <si>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</si>
  <si>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</si>
  <si>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</si>
  <si>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</si>
  <si>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</si>
  <si>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</si>
  <si>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</si>
  <si>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</si>
  <si>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</si>
  <si>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</si>
  <si>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</si>
  <si>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</si>
  <si>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</si>
  <si>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</si>
  <si>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</si>
  <si>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</si>
  <si>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</si>
  <si>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</si>
  <si>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</si>
  <si>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</si>
  <si>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</si>
  <si>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</si>
  <si>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</si>
  <si>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</si>
  <si>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</si>
  <si>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</si>
  <si>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</si>
  <si>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</si>
  <si>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</si>
  <si>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</si>
  <si>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</si>
  <si>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</si>
  <si>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</si>
  <si>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</si>
  <si>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</si>
  <si>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</si>
  <si>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</si>
  <si>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</si>
  <si>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</si>
  <si>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</si>
  <si>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</si>
  <si>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</si>
  <si>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</si>
  <si>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</si>
  <si>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</si>
  <si>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</si>
  <si>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</si>
  <si>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</si>
  <si>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</si>
  <si>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</si>
  <si>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</si>
  <si>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</si>
  <si>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</si>
  <si>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</si>
  <si>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</si>
  <si>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</si>
  <si>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</si>
  <si>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</si>
  <si>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</si>
  <si>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</si>
  <si>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</si>
  <si>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</si>
  <si>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</si>
  <si>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</si>
  <si>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</si>
  <si>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</si>
  <si>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</si>
  <si>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</si>
  <si>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</si>
  <si>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</si>
  <si>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</si>
  <si>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</si>
  <si>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</si>
  <si>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</si>
  <si>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</si>
  <si>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</si>
  <si>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</si>
  <si>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</si>
  <si>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</si>
  <si>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</si>
  <si>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</si>
  <si>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</si>
  <si>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</si>
  <si>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</si>
  <si>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</si>
  <si>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</si>
  <si>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</si>
  <si>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</si>
  <si>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</si>
  <si>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</si>
  <si>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</si>
  <si>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</si>
  <si>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</si>
  <si>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</si>
  <si>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</si>
  <si>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</si>
  <si>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</si>
  <si>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</si>
  <si>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</si>
  <si>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</si>
  <si>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</si>
  <si>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</si>
  <si>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</si>
  <si>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</si>
  <si>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</si>
  <si>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</si>
  <si>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</si>
  <si>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</si>
  <si>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</si>
  <si>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</si>
  <si>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</si>
  <si>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</si>
  <si>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</si>
  <si>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</si>
  <si>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</si>
  <si>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</si>
  <si>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</si>
  <si>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</si>
  <si>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</si>
  <si>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</si>
  <si>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</si>
  <si>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</si>
  <si>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</si>
  <si>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</si>
  <si>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</si>
  <si>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</si>
  <si>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</si>
  <si>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</si>
  <si>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</si>
  <si>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</si>
  <si>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</si>
  <si>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</si>
  <si>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</si>
  <si>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</si>
  <si>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</si>
  <si>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</si>
  <si>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</si>
  <si>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</si>
  <si>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</si>
  <si>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</si>
  <si>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</si>
  <si>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</si>
  <si>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</si>
  <si>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</si>
  <si>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</si>
  <si>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</si>
  <si>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</si>
  <si>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</si>
  <si>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</si>
  <si>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</si>
  <si>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</si>
  <si>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</si>
  <si>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</si>
  <si>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</si>
  <si>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</si>
  <si>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</si>
  <si>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</si>
  <si>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</si>
  <si>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</si>
  <si>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</si>
  <si>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</si>
  <si>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</si>
  <si>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</si>
  <si>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</si>
  <si>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</si>
  <si>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</si>
  <si>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</si>
  <si>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</si>
  <si>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</si>
  <si>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</si>
  <si>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</si>
  <si>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</si>
  <si>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</si>
  <si>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</si>
  <si>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</si>
  <si>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</si>
  <si>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</si>
  <si>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</si>
  <si>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</si>
  <si>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</si>
  <si>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</si>
  <si>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</si>
  <si>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</si>
  <si>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</si>
  <si>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</si>
  <si>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</si>
  <si>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</si>
  <si>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</si>
  <si>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</si>
  <si>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</si>
  <si>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</si>
  <si>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</si>
  <si>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</si>
  <si>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</si>
  <si>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</si>
  <si>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</si>
  <si>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</si>
  <si>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</si>
  <si>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</si>
  <si>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</si>
  <si>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</si>
  <si>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</si>
  <si>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</si>
  <si>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</si>
  <si>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</si>
  <si>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</si>
  <si>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</si>
  <si>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</si>
  <si>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</si>
  <si>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</si>
  <si>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</si>
  <si>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</si>
  <si>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</si>
  <si>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</si>
  <si>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</si>
  <si>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</si>
  <si>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</si>
  <si>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</si>
  <si>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</si>
  <si>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</si>
  <si>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</si>
  <si>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</si>
  <si>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</si>
  <si>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</si>
  <si>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</si>
  <si>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</si>
  <si>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</si>
  <si>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</si>
  <si>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</si>
  <si>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</si>
  <si>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</si>
  <si>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</si>
  <si>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</si>
  <si>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</si>
  <si>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</si>
  <si>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</si>
  <si>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</si>
  <si>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</si>
  <si>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</si>
  <si>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</si>
  <si>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</si>
  <si>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</si>
  <si>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</si>
  <si>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</si>
  <si>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</si>
  <si>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</si>
  <si>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</si>
  <si>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</si>
  <si>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</si>
  <si>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</si>
  <si>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</si>
  <si>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</si>
  <si>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</si>
  <si>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</si>
  <si>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</si>
  <si>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</si>
  <si>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</si>
  <si>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</si>
  <si>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</si>
  <si>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</si>
  <si>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</si>
  <si>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</si>
  <si>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</si>
  <si>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</si>
  <si>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</si>
  <si>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</si>
  <si>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</si>
  <si>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</si>
  <si>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</si>
  <si>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</si>
  <si>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</si>
  <si>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</si>
  <si>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</si>
  <si>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</si>
  <si>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</si>
  <si>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</si>
  <si>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</si>
  <si>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</si>
  <si>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</si>
  <si>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</si>
  <si>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</si>
  <si>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</si>
  <si>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</si>
  <si>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</si>
  <si>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</si>
  <si>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</si>
  <si>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</si>
  <si>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</si>
  <si>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</si>
  <si>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</si>
  <si>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</si>
  <si>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</si>
  <si>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</si>
  <si>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</si>
  <si>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</si>
  <si>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</si>
  <si>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</si>
  <si>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</si>
  <si>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</si>
  <si>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</si>
  <si>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</si>
  <si>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</si>
  <si>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</si>
  <si>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</si>
  <si>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</si>
  <si>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</si>
  <si>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</si>
  <si>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</si>
  <si>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</si>
  <si>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</si>
  <si>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</si>
  <si>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</si>
  <si>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</si>
  <si>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</si>
  <si>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</si>
  <si>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</si>
  <si>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</si>
  <si>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</si>
  <si>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</si>
  <si>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</si>
  <si>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</si>
  <si>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</si>
  <si>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</si>
  <si>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</si>
  <si>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</si>
  <si>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</si>
  <si>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</si>
  <si>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</si>
  <si>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</si>
  <si>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</si>
  <si>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</si>
  <si>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</si>
  <si>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</si>
  <si>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</si>
  <si>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</si>
  <si>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</si>
  <si>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</si>
  <si>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</si>
  <si>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</si>
  <si>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</si>
  <si>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</si>
  <si>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</si>
  <si>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</si>
  <si>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</si>
  <si>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</si>
  <si>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</si>
  <si>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</si>
  <si>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</si>
  <si>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</si>
  <si>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</si>
  <si>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</si>
  <si>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</si>
  <si>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</si>
  <si>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</si>
  <si>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</si>
  <si>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</si>
  <si>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</si>
  <si>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</si>
  <si>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</si>
  <si>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</si>
  <si>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</si>
  <si>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</si>
  <si>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</si>
  <si>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</si>
  <si>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</si>
  <si>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</si>
  <si>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</si>
  <si>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</si>
  <si>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</si>
  <si>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</si>
  <si>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</si>
  <si>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</si>
  <si>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</si>
  <si>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</si>
  <si>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</si>
  <si>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</si>
  <si>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</si>
  <si>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</si>
  <si>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</si>
  <si>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</si>
  <si>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</si>
  <si>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</si>
  <si>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</si>
  <si>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</si>
  <si>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</si>
  <si>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</si>
  <si>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</si>
  <si>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</si>
  <si>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</si>
  <si>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</si>
  <si>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</si>
  <si>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</si>
  <si>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</si>
  <si>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</si>
  <si>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</si>
  <si>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</si>
  <si>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</si>
  <si>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</si>
  <si>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</si>
  <si>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</si>
  <si>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</si>
  <si>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</si>
  <si>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</si>
  <si>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</si>
  <si>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</si>
  <si>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</si>
  <si>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</si>
  <si>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</si>
  <si>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</si>
  <si>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</si>
  <si>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</si>
  <si>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</si>
  <si>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</si>
  <si>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</si>
  <si>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</si>
  <si>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</si>
  <si>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</si>
  <si>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</si>
  <si>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</si>
  <si>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</si>
  <si>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</si>
  <si>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</si>
  <si>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</si>
  <si>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</si>
  <si>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</si>
  <si>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</si>
  <si>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</si>
  <si>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</si>
  <si>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</si>
  <si>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</si>
  <si>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</si>
  <si>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</si>
  <si>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</si>
  <si>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</si>
  <si>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</si>
  <si>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</si>
  <si>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</si>
  <si>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</si>
  <si>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</si>
  <si>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</si>
  <si>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</si>
  <si>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</si>
  <si>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</si>
  <si>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</si>
  <si>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</si>
  <si>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</si>
  <si>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</si>
  <si>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</si>
  <si>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</si>
  <si>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</si>
  <si>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</si>
  <si>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</si>
  <si>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</si>
  <si>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</si>
  <si>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</si>
  <si>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</si>
  <si>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</si>
  <si>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</si>
  <si>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</si>
  <si>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</si>
  <si>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</si>
  <si>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</si>
  <si>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</si>
  <si>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</si>
  <si>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</si>
  <si>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</si>
  <si>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</si>
  <si>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</si>
  <si>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</si>
  <si>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</si>
  <si>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</si>
  <si>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</si>
  <si>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</si>
  <si>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</si>
  <si>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</si>
  <si>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</si>
  <si>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</si>
  <si>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</si>
  <si>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</si>
  <si>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</si>
  <si>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</si>
  <si>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</si>
  <si>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</si>
  <si>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</si>
  <si>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</si>
  <si>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</si>
  <si>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</si>
  <si>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</si>
  <si>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</si>
  <si>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</si>
  <si>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</si>
  <si>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</si>
  <si>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</si>
  <si>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</si>
  <si>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</si>
  <si>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</si>
  <si>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</si>
  <si>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</si>
  <si>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</si>
  <si>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</si>
  <si>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</si>
  <si>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</si>
  <si>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</si>
  <si>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</si>
  <si>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</si>
  <si>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</si>
  <si>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</si>
  <si>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</si>
  <si>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</si>
  <si>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</si>
  <si>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</si>
  <si>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</si>
  <si>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</si>
  <si>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</si>
  <si>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</si>
  <si>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</si>
  <si>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</si>
  <si>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</si>
  <si>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</si>
  <si>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</si>
  <si>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</si>
  <si>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</si>
  <si>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</si>
  <si>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</si>
  <si>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</si>
  <si>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</si>
  <si>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</si>
  <si>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</si>
  <si>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</si>
  <si>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</si>
  <si>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</si>
  <si>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</si>
  <si>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</si>
  <si>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</si>
  <si>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</si>
  <si>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</si>
  <si>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</si>
  <si>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</si>
  <si>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</si>
  <si>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</si>
  <si>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</si>
  <si>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</si>
  <si>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</si>
  <si>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</si>
  <si>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</si>
  <si>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</si>
  <si>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</si>
  <si>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</si>
  <si>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</si>
  <si>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</si>
  <si>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</si>
  <si>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</si>
  <si>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</si>
  <si>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</si>
  <si>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</si>
  <si>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</si>
  <si>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</si>
  <si>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</si>
  <si>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</si>
  <si>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</si>
  <si>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</si>
  <si>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</si>
  <si>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</si>
  <si>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</si>
  <si>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</si>
  <si>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</si>
  <si>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</si>
  <si>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</si>
  <si>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</si>
  <si>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</si>
  <si>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</si>
  <si>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</si>
  <si>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</si>
  <si>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</si>
  <si>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</si>
  <si>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</si>
  <si>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</si>
  <si>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</si>
  <si>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</si>
  <si>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</si>
  <si>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</si>
  <si>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</si>
  <si>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</si>
  <si>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</si>
  <si>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</si>
  <si>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</si>
  <si>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</si>
  <si>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</si>
  <si>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</si>
  <si>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</si>
  <si>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</si>
  <si>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</si>
  <si>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</si>
  <si>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</si>
  <si>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</si>
  <si>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</si>
  <si>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</si>
  <si>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</si>
  <si>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</si>
  <si>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</si>
  <si>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</si>
  <si>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</si>
  <si>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</si>
  <si>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</si>
  <si>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</si>
  <si>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</si>
  <si>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</si>
  <si>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</si>
  <si>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</si>
  <si>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</si>
  <si>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</si>
  <si>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</si>
  <si>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</si>
  <si>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</si>
  <si>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</si>
  <si>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</si>
  <si>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</si>
  <si>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</si>
  <si>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</si>
  <si>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</si>
  <si>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</si>
  <si>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</si>
  <si>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</si>
  <si>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</si>
  <si>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</si>
  <si>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</si>
  <si>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</si>
  <si>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</si>
  <si>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</si>
  <si>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</si>
  <si>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</si>
  <si>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</si>
  <si>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</si>
  <si>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</si>
  <si>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</si>
  <si>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</si>
  <si>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</si>
  <si>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</si>
  <si>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</si>
  <si>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</si>
  <si>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</si>
  <si>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</si>
  <si>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</si>
  <si>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</si>
  <si>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</si>
  <si>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</si>
  <si>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</si>
  <si>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</si>
  <si>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</si>
  <si>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</si>
  <si>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</si>
  <si>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</si>
  <si>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</si>
  <si>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</si>
  <si>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</si>
  <si>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</si>
  <si>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</si>
  <si>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</si>
  <si>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</si>
  <si>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</si>
  <si>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</si>
  <si>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</si>
  <si>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</si>
  <si>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</si>
  <si>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</si>
  <si>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</si>
  <si>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</si>
  <si>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</si>
  <si>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</si>
  <si>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</si>
  <si>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</si>
  <si>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</si>
  <si>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</si>
  <si>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</si>
  <si>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</si>
  <si>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</si>
  <si>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</si>
  <si>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</si>
  <si>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</si>
  <si>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</si>
  <si>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</si>
  <si>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</si>
  <si>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</si>
  <si>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</si>
  <si>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</si>
  <si>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</si>
  <si>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</si>
  <si>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</si>
  <si>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</si>
  <si>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</si>
  <si>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</si>
  <si>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</si>
  <si>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</si>
  <si>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</si>
  <si>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</si>
  <si>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</si>
  <si>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</si>
  <si>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</si>
  <si>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</si>
  <si>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</si>
  <si>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</si>
  <si>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</si>
  <si>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</si>
  <si>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</si>
  <si>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</si>
  <si>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</si>
  <si>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</si>
  <si>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</si>
  <si>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</si>
  <si>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</si>
  <si>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</si>
  <si>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</si>
  <si>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</si>
  <si>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</si>
  <si>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</si>
  <si>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</si>
  <si>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</si>
  <si>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</si>
  <si>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</si>
  <si>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</si>
  <si>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</si>
  <si>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</si>
  <si>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</si>
  <si>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</si>
  <si>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</si>
  <si>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</si>
  <si>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</si>
  <si>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</si>
  <si>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</si>
  <si>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</si>
  <si>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</si>
  <si>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</si>
  <si>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</si>
  <si>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</si>
  <si>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</si>
  <si>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</si>
  <si>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</si>
  <si>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</si>
  <si>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</si>
  <si>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</si>
  <si>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</si>
  <si>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</si>
  <si>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</si>
  <si>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</si>
  <si>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</si>
  <si>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</si>
  <si>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</si>
  <si>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</si>
  <si>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</si>
  <si>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</si>
  <si>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</si>
  <si>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</si>
  <si>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</si>
  <si>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</si>
  <si>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</si>
  <si>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</si>
  <si>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</si>
  <si>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</si>
  <si>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</si>
  <si>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</si>
  <si>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</si>
  <si>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</si>
  <si>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</si>
  <si>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</si>
  <si>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</si>
  <si>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</si>
  <si>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</si>
  <si>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</si>
  <si>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</si>
  <si>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</si>
  <si>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</si>
  <si>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</si>
  <si>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</si>
  <si>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</si>
  <si>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</si>
  <si>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</si>
  <si>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</si>
  <si>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</si>
  <si>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</si>
  <si>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</si>
  <si>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</si>
  <si>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</si>
  <si>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</si>
  <si>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</si>
  <si>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</si>
  <si>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</si>
  <si>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</si>
  <si>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</si>
  <si>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</si>
  <si>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</si>
  <si>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</si>
  <si>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</si>
  <si>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</si>
  <si>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</si>
  <si>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</si>
  <si>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</si>
  <si>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</si>
  <si>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</si>
  <si>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</si>
  <si>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</si>
  <si>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</si>
  <si>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</si>
  <si>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</si>
  <si>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</si>
  <si>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</si>
  <si>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</si>
  <si>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</si>
  <si>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</si>
  <si>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</si>
  <si>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</si>
  <si>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</si>
  <si>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</si>
  <si>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</si>
  <si>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</si>
  <si>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</si>
  <si>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</si>
  <si>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</si>
  <si>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</si>
  <si>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</si>
  <si>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</si>
  <si>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</si>
  <si>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</si>
  <si>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</si>
  <si>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</si>
  <si>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</si>
  <si>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</si>
  <si>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</si>
  <si>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</si>
  <si>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</si>
  <si>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</si>
  <si>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</si>
  <si>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</si>
  <si>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</si>
  <si>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</si>
  <si>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</si>
  <si>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</si>
  <si>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</si>
  <si>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</si>
  <si>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</si>
  <si>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</si>
  <si>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</si>
  <si>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</si>
  <si>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</si>
  <si>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</si>
  <si>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</si>
  <si>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</si>
  <si>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</si>
  <si>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</si>
  <si>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</si>
  <si>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</si>
  <si>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</si>
  <si>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</si>
  <si>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</si>
  <si>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</si>
  <si>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</si>
  <si>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</si>
  <si>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</si>
  <si>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</si>
  <si>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</si>
  <si>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</si>
  <si>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</si>
  <si>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</si>
  <si>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</si>
  <si>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</si>
  <si>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</si>
  <si>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</si>
  <si>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</si>
  <si>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</si>
  <si>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</si>
  <si>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</si>
  <si>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</si>
  <si>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</si>
  <si>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</si>
  <si>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</si>
  <si>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</si>
  <si>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</si>
  <si>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</si>
  <si>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</si>
  <si>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</si>
  <si>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</si>
  <si>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</si>
  <si>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</si>
  <si>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</si>
  <si>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</si>
  <si>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</si>
  <si>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</si>
  <si>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</si>
  <si>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</si>
  <si>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</si>
  <si>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</si>
  <si>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</si>
  <si>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</si>
  <si>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</si>
  <si>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</si>
  <si>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</si>
  <si>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</si>
  <si>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</si>
  <si>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</si>
  <si>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</si>
  <si>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</si>
  <si>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</si>
  <si>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</si>
  <si>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</si>
  <si>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</si>
  <si>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</si>
  <si>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</si>
  <si>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</si>
  <si>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</si>
  <si>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</si>
  <si>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</si>
  <si>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</si>
  <si>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</si>
  <si>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</si>
  <si>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</si>
  <si>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</si>
  <si>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</si>
  <si>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</si>
  <si>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</si>
  <si>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</si>
  <si>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</si>
  <si>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</si>
  <si>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</si>
  <si>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</si>
  <si>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</si>
  <si>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</si>
  <si>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</si>
  <si>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</si>
  <si>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</si>
  <si>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</si>
  <si>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</si>
  <si>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</si>
  <si>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</si>
  <si>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</si>
  <si>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</si>
  <si>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</si>
  <si>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</si>
  <si>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</si>
  <si>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</si>
  <si>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</si>
  <si>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</si>
  <si>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</si>
  <si>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</si>
  <si>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</si>
  <si>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</si>
  <si>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</si>
  <si>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</si>
  <si>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</si>
  <si>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</si>
  <si>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</si>
  <si>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</si>
  <si>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</si>
  <si>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</si>
  <si>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</si>
  <si>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</si>
  <si>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</si>
  <si>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</si>
  <si>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</si>
  <si>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</si>
  <si>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</si>
  <si>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</si>
  <si>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</si>
  <si>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</si>
  <si>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</si>
  <si>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</si>
  <si>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</si>
  <si>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</si>
  <si>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</si>
  <si>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</si>
  <si>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</si>
  <si>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</si>
  <si>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</si>
  <si>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</si>
  <si>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</si>
  <si>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</si>
  <si>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</si>
  <si>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</si>
  <si>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</si>
  <si>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</si>
  <si>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</si>
  <si>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</si>
  <si>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</si>
  <si>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</si>
  <si>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</si>
  <si>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</si>
  <si>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</si>
  <si>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</si>
  <si>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</si>
  <si>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</si>
  <si>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</si>
  <si>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</si>
  <si>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</si>
  <si>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</si>
  <si>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</si>
  <si>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</si>
  <si>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</si>
  <si>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</si>
  <si>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</si>
  <si>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</si>
  <si>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</si>
  <si>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</si>
  <si>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</si>
  <si>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</si>
  <si>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</si>
  <si>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</si>
  <si>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</si>
  <si>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</si>
  <si>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</si>
  <si>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</si>
  <si>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</si>
  <si>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</si>
  <si>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</si>
  <si>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</si>
  <si>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</si>
  <si>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</si>
  <si>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</si>
  <si>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</si>
  <si>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</si>
  <si>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</si>
  <si>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</si>
  <si>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</si>
  <si>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</si>
  <si>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</si>
  <si>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</si>
  <si>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</si>
  <si>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</si>
  <si>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</si>
  <si>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</si>
  <si>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</si>
  <si>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</si>
  <si>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</si>
  <si>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</si>
  <si>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</si>
  <si>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</si>
  <si>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</si>
  <si>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</si>
  <si>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</si>
  <si>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</si>
  <si>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</si>
  <si>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</si>
  <si>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</si>
  <si>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</si>
  <si>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</si>
  <si>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</si>
  <si>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</si>
  <si>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</si>
  <si>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</si>
  <si>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</si>
  <si>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</si>
  <si>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</si>
  <si>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</si>
  <si>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</si>
  <si>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</si>
  <si>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</si>
  <si>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</si>
  <si>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</si>
  <si>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</si>
  <si>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</si>
  <si>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</si>
  <si>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</si>
  <si>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</si>
  <si>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</si>
  <si>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</si>
  <si>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</si>
  <si>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</si>
  <si>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</si>
  <si>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</si>
  <si>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</si>
  <si>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</si>
  <si>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</si>
  <si>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</si>
  <si>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</si>
  <si>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</si>
  <si>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</si>
  <si>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</si>
  <si>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</si>
  <si>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</si>
  <si>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</si>
  <si>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</si>
  <si>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</si>
  <si>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</si>
  <si>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</si>
  <si>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</si>
  <si>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</si>
  <si>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</si>
  <si>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</si>
  <si>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</si>
  <si>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</si>
  <si>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</si>
  <si>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</si>
  <si>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</si>
  <si>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</si>
  <si>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</si>
  <si>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</si>
  <si>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</si>
  <si>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</si>
  <si>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</si>
  <si>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</si>
  <si>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</si>
  <si>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</si>
  <si>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</si>
  <si>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</si>
  <si>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</si>
  <si>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</si>
  <si>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</si>
  <si>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</si>
  <si>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</si>
  <si>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</si>
  <si>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</si>
  <si>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</si>
  <si>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</si>
  <si>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</si>
  <si>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</si>
  <si>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</si>
  <si>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</si>
  <si>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</si>
  <si>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</si>
  <si>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</si>
  <si>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</si>
  <si>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</si>
  <si>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</si>
  <si>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</si>
  <si>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</si>
  <si>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</si>
  <si>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</si>
  <si>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</si>
  <si>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</si>
  <si>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</si>
  <si>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</si>
  <si>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</si>
  <si>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</si>
  <si>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</si>
  <si>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</si>
  <si>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</si>
  <si>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</si>
  <si>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</si>
  <si>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</si>
  <si>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</si>
  <si>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</si>
  <si>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</si>
  <si>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</si>
  <si>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</si>
  <si>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</si>
  <si>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</si>
  <si>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</si>
  <si>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</si>
  <si>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</si>
  <si>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</si>
  <si>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</si>
  <si>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</si>
  <si>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</si>
  <si>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</si>
  <si>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</si>
  <si>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</si>
  <si>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</si>
  <si>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</si>
  <si>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</si>
  <si>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</si>
  <si>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</si>
  <si>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</si>
  <si>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</si>
  <si>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</si>
  <si>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</si>
  <si>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</si>
  <si>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</si>
  <si>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</si>
  <si>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</si>
  <si>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</si>
  <si>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</si>
  <si>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</si>
  <si>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</si>
  <si>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</si>
  <si>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</si>
  <si>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</si>
  <si>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</si>
  <si>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</si>
  <si>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</si>
  <si>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</si>
  <si>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</si>
  <si>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</si>
  <si>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</si>
  <si>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</si>
  <si>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</si>
  <si>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</si>
  <si>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</si>
  <si>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</si>
  <si>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</si>
  <si>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</si>
  <si>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</si>
  <si>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</si>
  <si>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</si>
  <si>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</si>
  <si>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</si>
  <si>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</si>
  <si>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</si>
  <si>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</si>
  <si>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</si>
  <si>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</si>
  <si>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</si>
  <si>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</si>
  <si>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</si>
  <si>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</si>
  <si>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</si>
  <si>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</si>
  <si>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</si>
  <si>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</si>
  <si>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</si>
  <si>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</si>
  <si>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</si>
  <si>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</si>
  <si>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</si>
  <si>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</si>
  <si>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</si>
  <si>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</si>
  <si>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</si>
  <si>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</si>
  <si>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</si>
  <si>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</si>
  <si>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</si>
  <si>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</si>
  <si>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</si>
  <si>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</si>
  <si>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</si>
  <si>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</si>
  <si>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</si>
  <si>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</si>
  <si>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</si>
  <si>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</si>
  <si>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</si>
  <si>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</si>
  <si>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</si>
  <si>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</si>
  <si>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</si>
  <si>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</si>
  <si>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</si>
  <si>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</si>
  <si>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</si>
  <si>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</si>
  <si>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</si>
  <si>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</si>
  <si>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</si>
  <si>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</si>
  <si>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</si>
  <si>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</si>
  <si>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</si>
  <si>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</si>
  <si>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</si>
  <si>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</si>
  <si>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</si>
  <si>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</si>
  <si>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</si>
  <si>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</si>
  <si>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</si>
  <si>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</si>
  <si>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</si>
  <si>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</si>
  <si>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</si>
  <si>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</si>
  <si>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</si>
  <si>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</si>
  <si>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</si>
  <si>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</si>
  <si>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</si>
  <si>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</si>
  <si>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</si>
  <si>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</si>
  <si>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</si>
  <si>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</si>
  <si>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</si>
  <si>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</si>
  <si>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</si>
  <si>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</si>
  <si>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</si>
  <si>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</si>
  <si>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</si>
  <si>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</si>
  <si>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</si>
  <si>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</si>
  <si>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</si>
  <si>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</si>
  <si>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</si>
  <si>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</si>
  <si>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</si>
  <si>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</si>
  <si>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</si>
  <si>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</si>
  <si>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</si>
  <si>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</si>
  <si>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</si>
  <si>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</si>
  <si>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</si>
  <si>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</si>
  <si>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</si>
  <si>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</si>
  <si>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</si>
  <si>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</si>
  <si>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</si>
  <si>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</si>
  <si>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</si>
  <si>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</si>
  <si>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</si>
  <si>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</si>
  <si>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</si>
  <si>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</si>
  <si>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</si>
  <si>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</si>
  <si>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</si>
  <si>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</si>
  <si>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</si>
  <si>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</si>
  <si>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</si>
  <si>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</si>
  <si>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</si>
  <si>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</si>
  <si>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</si>
  <si>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</si>
  <si>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</si>
  <si>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</si>
  <si>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</si>
  <si>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</si>
  <si>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</si>
  <si>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</si>
  <si>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</si>
  <si>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</si>
  <si>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</si>
  <si>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</si>
  <si>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</si>
  <si>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</si>
  <si>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</si>
  <si>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</si>
  <si>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</si>
  <si>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</si>
  <si>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</si>
  <si>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</si>
  <si>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</si>
  <si>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</si>
  <si>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</si>
  <si>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</si>
  <si>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</si>
  <si>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</si>
  <si>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</si>
  <si>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</si>
  <si>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</si>
  <si>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</si>
  <si>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</si>
  <si>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</si>
  <si>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</si>
  <si>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</si>
  <si>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</si>
  <si>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</si>
  <si>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</si>
  <si>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</si>
  <si>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</si>
  <si>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</si>
  <si>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</si>
  <si>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</si>
  <si>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</si>
  <si>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</si>
  <si>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</si>
  <si>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</si>
  <si>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</si>
  <si>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</si>
  <si>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</si>
  <si>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</si>
  <si>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</si>
  <si>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</si>
  <si>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</si>
  <si>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</si>
  <si>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</si>
  <si>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</si>
  <si>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</si>
  <si>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</si>
  <si>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</si>
  <si>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</si>
  <si>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</si>
  <si>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</si>
  <si>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</si>
  <si>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</si>
  <si>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</si>
  <si>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</si>
  <si>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</si>
  <si>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</si>
  <si>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</si>
  <si>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</si>
  <si>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</si>
  <si>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</si>
  <si>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</si>
  <si>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</si>
  <si>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</si>
  <si>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</si>
  <si>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</si>
  <si>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</si>
  <si>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</si>
  <si>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</si>
  <si>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</si>
  <si>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</si>
  <si>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</si>
  <si>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</si>
  <si>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</si>
  <si>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</si>
  <si>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</si>
  <si>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</si>
  <si>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</si>
  <si>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</si>
  <si>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</si>
  <si>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</si>
  <si>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</si>
  <si>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</si>
  <si>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</si>
  <si>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</si>
  <si>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</si>
  <si>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</si>
  <si>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</si>
  <si>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</si>
  <si>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</si>
  <si>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</si>
  <si>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</si>
  <si>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</si>
  <si>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</si>
  <si>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</si>
  <si>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</si>
  <si>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</si>
  <si>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</si>
  <si>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</si>
  <si>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</si>
  <si>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</si>
  <si>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</si>
  <si>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</si>
  <si>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</si>
  <si>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</si>
  <si>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</si>
  <si>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</si>
  <si>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</si>
  <si>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</si>
  <si>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</si>
  <si>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</si>
  <si>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</si>
  <si>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</si>
  <si>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</si>
  <si>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</si>
  <si>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</si>
  <si>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</si>
  <si>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</si>
  <si>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</si>
  <si>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</si>
  <si>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</si>
  <si>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</si>
  <si>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</si>
  <si>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</si>
  <si>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</si>
  <si>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</si>
  <si>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</si>
  <si>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</si>
  <si>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</si>
  <si>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</si>
  <si>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</si>
  <si>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</si>
  <si>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</si>
  <si>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</si>
  <si>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</si>
  <si>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</si>
  <si>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</si>
  <si>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</si>
  <si>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</si>
  <si>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</si>
  <si>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</si>
  <si>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</si>
  <si>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</si>
  <si>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</si>
  <si>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</si>
  <si>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</si>
  <si>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</si>
  <si>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</si>
  <si>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</si>
  <si>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</si>
  <si>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</si>
  <si>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</si>
  <si>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</si>
  <si>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</si>
  <si>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</si>
  <si>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</si>
  <si>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</si>
  <si>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</si>
  <si>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</si>
  <si>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</si>
  <si>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</si>
  <si>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</si>
  <si>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</si>
  <si>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</si>
  <si>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</si>
  <si>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</si>
  <si>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</si>
  <si>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</si>
  <si>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</si>
  <si>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</si>
  <si>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</si>
  <si>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</si>
  <si>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</si>
  <si>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</si>
  <si>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</si>
  <si>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</si>
  <si>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</si>
  <si>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</si>
  <si>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</si>
  <si>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</si>
  <si>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</si>
  <si>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</si>
  <si>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</si>
  <si>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</si>
  <si>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</si>
  <si>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</si>
  <si>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</si>
  <si>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</si>
  <si>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</si>
  <si>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</si>
  <si>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</si>
  <si>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</si>
  <si>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</si>
  <si>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</si>
  <si>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</si>
  <si>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</si>
  <si>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</si>
  <si>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</si>
  <si>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</si>
  <si>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</si>
  <si>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</si>
  <si>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</si>
  <si>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</si>
  <si>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</si>
  <si>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</si>
  <si>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</si>
  <si>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</si>
  <si>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</si>
  <si>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</si>
  <si>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</si>
  <si>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</si>
  <si>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</si>
  <si>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</si>
  <si>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</si>
  <si>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</si>
  <si>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</si>
  <si>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</si>
  <si>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</si>
  <si>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</si>
  <si>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</si>
  <si>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</si>
  <si>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</si>
  <si>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</si>
  <si>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</si>
  <si>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</si>
  <si>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</si>
  <si>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</si>
  <si>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</si>
  <si>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</si>
  <si>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</si>
  <si>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</si>
  <si>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</si>
  <si>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</si>
  <si>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</si>
  <si>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</si>
  <si>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</si>
  <si>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</si>
  <si>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</si>
  <si>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</si>
  <si>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</si>
  <si>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</si>
  <si>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</si>
  <si>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</si>
  <si>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</si>
  <si>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</si>
  <si>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</si>
  <si>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</si>
  <si>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</si>
  <si>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</si>
  <si>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</si>
  <si>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</si>
  <si>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</si>
  <si>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</si>
  <si>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</si>
  <si>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</si>
  <si>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</si>
  <si>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</si>
  <si>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</si>
  <si>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</si>
  <si>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</si>
  <si>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</si>
  <si>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</si>
  <si>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</si>
  <si>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</si>
  <si>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</si>
  <si>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</si>
  <si>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</si>
  <si>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</si>
  <si>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</si>
  <si>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</si>
  <si>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</si>
  <si>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</si>
  <si>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</si>
  <si>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</si>
  <si>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</si>
  <si>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</si>
  <si>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</si>
  <si>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</si>
  <si>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</si>
  <si>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</si>
  <si>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</si>
  <si>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</si>
  <si>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</si>
  <si>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</si>
  <si>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</si>
  <si>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</si>
  <si>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</si>
  <si>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</si>
  <si>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</si>
  <si>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</si>
  <si>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</si>
  <si>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</si>
  <si>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</si>
  <si>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</si>
  <si>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</si>
  <si>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</si>
  <si>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</si>
  <si>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</si>
  <si>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</si>
  <si>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</si>
  <si>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</si>
  <si>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</si>
  <si>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</si>
  <si>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</si>
  <si>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</si>
  <si>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</si>
  <si>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</si>
  <si>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</si>
  <si>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</si>
  <si>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</si>
  <si>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</si>
  <si>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</si>
  <si>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</si>
  <si>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</si>
  <si>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</si>
  <si>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</si>
  <si>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</si>
  <si>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</si>
  <si>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</si>
  <si>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</si>
  <si>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</si>
  <si>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</si>
  <si>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</si>
  <si>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</si>
  <si>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</si>
  <si>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</si>
  <si>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</si>
  <si>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</si>
  <si>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</si>
  <si>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</si>
  <si>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</si>
  <si>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</si>
  <si>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</si>
  <si>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</si>
  <si>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</si>
  <si>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</si>
  <si>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</si>
  <si>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</si>
  <si>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</si>
  <si>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</si>
  <si>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</si>
  <si>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</si>
  <si>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</si>
  <si>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</si>
  <si>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</si>
  <si>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</si>
  <si>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</si>
  <si>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</si>
  <si>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</si>
  <si>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</si>
  <si>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</si>
  <si>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</si>
  <si>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</si>
  <si>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</si>
  <si>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</si>
  <si>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</si>
  <si>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</si>
  <si>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</si>
  <si>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</si>
  <si>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</si>
  <si>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</si>
  <si>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</si>
  <si>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</si>
  <si>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</si>
  <si>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</si>
  <si>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</si>
  <si>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</si>
  <si>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</si>
  <si>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</si>
  <si>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</si>
  <si>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</si>
  <si>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</si>
  <si>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</si>
  <si>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</si>
  <si>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</si>
  <si>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</si>
  <si>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</si>
  <si>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</si>
  <si>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</si>
  <si>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</si>
  <si>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</si>
  <si>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</si>
  <si>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</si>
  <si>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</si>
  <si>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</si>
  <si>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</si>
  <si>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</si>
  <si>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</si>
  <si>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</si>
  <si>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</si>
  <si>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</si>
  <si>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</si>
  <si>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</si>
  <si>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</si>
  <si>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</si>
  <si>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</si>
  <si>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</si>
  <si>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</si>
  <si>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</si>
  <si>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</si>
  <si>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</si>
  <si>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</si>
  <si>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</si>
  <si>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</si>
  <si>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</si>
  <si>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</si>
  <si>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</si>
  <si>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</si>
  <si>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</si>
  <si>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</si>
  <si>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</si>
  <si>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</si>
  <si>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</si>
  <si>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</si>
  <si>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</si>
  <si>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</si>
  <si>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</si>
  <si>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</si>
  <si>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</si>
  <si>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</si>
  <si>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</si>
  <si>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</si>
  <si>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</si>
  <si>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</si>
  <si>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</si>
  <si>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</si>
  <si>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</si>
  <si>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</si>
  <si>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</si>
  <si>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</si>
  <si>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</si>
  <si>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</si>
  <si>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</si>
  <si>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</si>
  <si>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</si>
  <si>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</si>
  <si>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</si>
  <si>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</si>
  <si>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</si>
  <si>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</si>
  <si>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</si>
  <si>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</si>
  <si>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</si>
  <si>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</si>
  <si>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</si>
  <si>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</si>
  <si>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</si>
  <si>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</si>
  <si>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</si>
  <si>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</si>
  <si>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</si>
  <si>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</si>
  <si>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</si>
  <si>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</si>
  <si>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</si>
  <si>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</si>
  <si>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</si>
  <si>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</si>
  <si>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</si>
  <si>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</si>
  <si>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</si>
  <si>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</si>
  <si>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</si>
  <si>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</si>
  <si>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</si>
  <si>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</si>
  <si>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</si>
  <si>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</si>
  <si>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</si>
  <si>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</si>
  <si>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</si>
  <si>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</si>
  <si>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</si>
  <si>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</si>
  <si>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</si>
  <si>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</si>
  <si>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</si>
  <si>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</si>
  <si>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</si>
  <si>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</si>
  <si>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</si>
  <si>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</si>
  <si>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</si>
  <si>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</si>
  <si>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</si>
  <si>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</si>
  <si>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</si>
  <si>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</si>
  <si>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</si>
  <si>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</si>
  <si>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</si>
  <si>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</si>
  <si>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</si>
  <si>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</si>
  <si>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</si>
  <si>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</si>
  <si>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</si>
  <si>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</si>
  <si>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</si>
  <si>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</si>
  <si>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</si>
  <si>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</si>
  <si>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</si>
  <si>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</si>
  <si>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</si>
  <si>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</si>
  <si>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</si>
  <si>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</si>
  <si>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</si>
  <si>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</si>
  <si>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</si>
  <si>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</si>
  <si>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</si>
  <si>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</si>
  <si>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</si>
  <si>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</si>
  <si>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</si>
  <si>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</si>
  <si>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</si>
  <si>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</si>
  <si>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</si>
  <si>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</si>
  <si>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</si>
  <si>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</si>
  <si>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</si>
  <si>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</si>
  <si>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</si>
  <si>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</si>
  <si>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</si>
  <si>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</si>
  <si>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</si>
  <si>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</si>
  <si>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</si>
  <si>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</si>
  <si>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</si>
  <si>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</si>
  <si>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</si>
  <si>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</si>
  <si>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</si>
  <si>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</si>
  <si>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</si>
  <si>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</si>
  <si>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</si>
  <si>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</si>
  <si>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</si>
  <si>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</si>
  <si>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</si>
  <si>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</si>
  <si>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</si>
  <si>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</si>
  <si>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</si>
  <si>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</si>
  <si>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</si>
  <si>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</si>
  <si>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</si>
  <si>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</si>
  <si>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</si>
  <si>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</si>
  <si>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</si>
  <si>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</si>
  <si>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</si>
  <si>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</si>
  <si>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</si>
  <si>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</si>
  <si>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</si>
  <si>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</si>
  <si>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</si>
  <si>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</si>
  <si>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</si>
  <si>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</si>
  <si>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</si>
  <si>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</si>
  <si>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</si>
  <si>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</si>
  <si>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</si>
  <si>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</si>
  <si>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</si>
  <si>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</si>
  <si>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</si>
  <si>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</si>
  <si>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</si>
  <si>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</si>
  <si>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</si>
  <si>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</si>
  <si>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</si>
  <si>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</si>
  <si>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</si>
  <si>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</si>
  <si>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</si>
  <si>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</si>
  <si>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</si>
  <si>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</si>
  <si>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</si>
  <si>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</si>
  <si>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</si>
  <si>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</si>
  <si>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</si>
  <si>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</si>
  <si>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</si>
  <si>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</si>
  <si>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</si>
  <si>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</si>
  <si>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</si>
  <si>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</si>
  <si>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</si>
  <si>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</si>
  <si>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</si>
  <si>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</si>
  <si>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</si>
  <si>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</si>
  <si>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</si>
  <si>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</si>
  <si>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</si>
  <si>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</si>
  <si>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</si>
  <si>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</si>
  <si>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</si>
  <si>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</si>
  <si>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</si>
  <si>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</si>
  <si>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</si>
  <si>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</si>
  <si>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</si>
  <si>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</si>
  <si>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</si>
  <si>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</si>
  <si>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</si>
  <si>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</si>
  <si>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</si>
  <si>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</si>
  <si>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</si>
  <si>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</si>
  <si>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</si>
  <si>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</si>
  <si>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</si>
  <si>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</si>
  <si>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</si>
  <si>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</si>
  <si>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</si>
  <si>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</si>
  <si>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</si>
  <si>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</si>
  <si>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</si>
  <si>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</si>
  <si>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</si>
  <si>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</si>
  <si>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</si>
  <si>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</si>
  <si>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</si>
  <si>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</si>
  <si>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</si>
  <si>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</si>
  <si>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</si>
  <si>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</si>
  <si>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</si>
  <si>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</si>
  <si>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</si>
  <si>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</si>
  <si>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</si>
  <si>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</si>
  <si>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</si>
  <si>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</si>
  <si>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</si>
  <si>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</si>
  <si>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</si>
  <si>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</si>
  <si>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</si>
  <si>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</si>
  <si>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</si>
  <si>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</si>
  <si>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</si>
  <si>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</si>
  <si>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</si>
  <si>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</si>
  <si>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</si>
  <si>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</si>
  <si>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</si>
  <si>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</si>
  <si>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</si>
  <si>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</si>
  <si>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</si>
  <si>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</si>
  <si>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</si>
  <si>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</si>
  <si>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</si>
  <si>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</si>
  <si>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</si>
  <si>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</si>
  <si>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</si>
  <si>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</si>
  <si>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</si>
  <si>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</si>
  <si>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</si>
  <si>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</si>
  <si>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</si>
  <si>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</si>
  <si>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</si>
  <si>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</si>
  <si>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</si>
  <si>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</si>
  <si>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</si>
  <si>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</si>
  <si>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</si>
  <si>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</si>
  <si>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</si>
  <si>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</si>
  <si>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</si>
  <si>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</si>
  <si>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</si>
  <si>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</si>
  <si>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</si>
  <si>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</si>
  <si>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</si>
  <si>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</si>
  <si>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</si>
  <si>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</si>
  <si>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</si>
  <si>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</si>
  <si>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</si>
  <si>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</si>
  <si>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</si>
  <si>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</si>
  <si>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</si>
  <si>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</si>
  <si>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</si>
  <si>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</si>
  <si>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</si>
  <si>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</si>
  <si>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</si>
  <si>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</si>
  <si>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</si>
  <si>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</si>
  <si>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</si>
  <si>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</si>
  <si>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</si>
  <si>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</si>
  <si>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</si>
  <si>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</si>
  <si>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</si>
  <si>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</si>
  <si>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</si>
  <si>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</si>
  <si>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</si>
  <si>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</si>
  <si>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</si>
  <si>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</si>
  <si>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</si>
  <si>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</si>
  <si>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</si>
  <si>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</si>
  <si>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</si>
  <si>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</si>
  <si>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</si>
  <si>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</si>
  <si>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</si>
  <si>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</si>
  <si>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</si>
  <si>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</si>
  <si>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</si>
  <si>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</si>
  <si>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</si>
  <si>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</si>
  <si>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</si>
  <si>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</si>
  <si>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</si>
  <si>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</si>
  <si>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</si>
  <si>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</si>
  <si>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</si>
  <si>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</si>
  <si>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</si>
  <si>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</si>
  <si>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</si>
  <si>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</si>
  <si>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</si>
  <si>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</si>
  <si>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</si>
  <si>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</si>
  <si>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</si>
  <si>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</si>
  <si>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</si>
  <si>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</si>
  <si>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</si>
  <si>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</si>
  <si>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</si>
  <si>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</si>
  <si>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</si>
  <si>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</si>
  <si>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</si>
  <si>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</si>
  <si>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</si>
  <si>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</si>
  <si>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</si>
  <si>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</si>
  <si>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</si>
  <si>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</si>
  <si>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</si>
  <si>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</si>
  <si>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</si>
  <si>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</si>
  <si>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</si>
  <si>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</si>
  <si>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</si>
  <si>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</si>
  <si>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</si>
  <si>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</si>
  <si>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</si>
  <si>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</si>
  <si>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</si>
  <si>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</si>
  <si>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</si>
  <si>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</si>
  <si>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</si>
  <si>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</si>
  <si>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</si>
  <si>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</si>
  <si>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</si>
  <si>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</si>
  <si>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</si>
  <si>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</si>
  <si>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</si>
  <si>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</si>
  <si>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</si>
  <si>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</si>
  <si>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</si>
  <si>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</si>
  <si>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</si>
  <si>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</si>
  <si>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</si>
  <si>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</si>
  <si>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</si>
  <si>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</si>
  <si>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</si>
  <si>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</si>
  <si>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</si>
  <si>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</si>
  <si>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</si>
  <si>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</si>
  <si>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</si>
  <si>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</si>
  <si>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</si>
  <si>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</si>
  <si>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</si>
  <si>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</si>
  <si>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</si>
  <si>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</si>
  <si>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</si>
  <si>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</si>
  <si>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</si>
  <si>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</si>
  <si>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</si>
  <si>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</si>
  <si>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</si>
  <si>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</si>
  <si>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</si>
  <si>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</si>
  <si>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</si>
  <si>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</si>
  <si>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</si>
  <si>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</si>
  <si>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</si>
  <si>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</si>
  <si>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</si>
  <si>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</si>
  <si>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</si>
  <si>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</si>
  <si>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</si>
  <si>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</si>
  <si>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</si>
  <si>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</si>
  <si>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</si>
  <si>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</si>
  <si>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</si>
  <si>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</si>
  <si>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</si>
  <si>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</si>
  <si>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</si>
  <si>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</si>
  <si>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</si>
  <si>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</si>
  <si>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</si>
  <si>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</si>
  <si>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</si>
  <si>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</si>
  <si>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</si>
  <si>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</si>
  <si>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</si>
  <si>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</si>
  <si>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</si>
  <si>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</si>
  <si>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</si>
  <si>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</si>
  <si>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</si>
  <si>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</si>
  <si>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</si>
  <si>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</si>
  <si>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</si>
  <si>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</si>
  <si>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</si>
  <si>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</si>
  <si>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</si>
  <si>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</si>
  <si>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</si>
  <si>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</si>
  <si>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</si>
  <si>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</si>
  <si>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</si>
  <si>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</si>
  <si>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</si>
  <si>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</si>
  <si>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</si>
  <si>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</si>
  <si>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</si>
  <si>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</si>
  <si>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</si>
  <si>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</si>
  <si>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</si>
  <si>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</si>
  <si>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</si>
  <si>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</si>
  <si>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</si>
  <si>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</si>
  <si>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</si>
  <si>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</si>
  <si>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</si>
  <si>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</si>
  <si>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</si>
  <si>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</si>
  <si>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</si>
  <si>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</si>
  <si>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</si>
  <si>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</si>
  <si>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</si>
  <si>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</si>
  <si>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</si>
  <si>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</si>
  <si>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</si>
  <si>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</si>
  <si>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</si>
  <si>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</si>
  <si>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</si>
  <si>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</si>
  <si>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</si>
  <si>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</si>
  <si>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</si>
  <si>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</si>
  <si>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</si>
  <si>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</si>
  <si>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</si>
  <si>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</si>
  <si>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</si>
  <si>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</si>
  <si>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</si>
  <si>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</si>
  <si>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</si>
  <si>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</si>
  <si>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</si>
  <si>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</si>
  <si>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</si>
  <si>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</si>
  <si>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</si>
  <si>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</si>
  <si>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</si>
  <si>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</si>
  <si>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</si>
  <si>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</si>
  <si>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</si>
  <si>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</si>
  <si>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</si>
  <si>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</si>
  <si>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</si>
  <si>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</si>
  <si>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</si>
  <si>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</si>
  <si>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</si>
  <si>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</si>
  <si>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</si>
  <si>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</si>
  <si>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</si>
  <si>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</si>
  <si>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</si>
  <si>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</si>
  <si>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</si>
  <si>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</si>
  <si>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</si>
  <si>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</si>
  <si>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</si>
  <si>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</si>
  <si>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</si>
  <si>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</si>
  <si>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</si>
  <si>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</si>
  <si>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</si>
  <si>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</si>
  <si>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</si>
  <si>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</si>
  <si>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</si>
  <si>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</si>
  <si>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</si>
  <si>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</si>
  <si>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</si>
  <si>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</si>
  <si>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</si>
  <si>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</si>
  <si>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</si>
  <si>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</si>
  <si>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</si>
  <si>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</si>
  <si>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</si>
  <si>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</si>
  <si>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</si>
  <si>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</si>
  <si>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</si>
  <si>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</si>
  <si>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</si>
  <si>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</si>
  <si>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</si>
  <si>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</si>
  <si>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</si>
  <si>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</si>
  <si>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</si>
  <si>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</si>
  <si>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</si>
  <si>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</si>
  <si>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</si>
  <si>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</si>
  <si>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</si>
  <si>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</si>
  <si>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</si>
  <si>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</si>
  <si>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</si>
  <si>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</si>
  <si>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</si>
  <si>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</si>
  <si>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</si>
  <si>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</si>
  <si>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</si>
  <si>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</si>
  <si>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</si>
  <si>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</si>
  <si>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</si>
  <si>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</si>
  <si>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</si>
  <si>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</si>
  <si>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</si>
  <si>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</si>
  <si>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</si>
  <si>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</si>
  <si>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</si>
  <si>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</si>
  <si>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</si>
  <si>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</si>
  <si>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</si>
  <si>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</si>
  <si>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</si>
  <si>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</si>
  <si>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</si>
  <si>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</si>
  <si>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</si>
  <si>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</si>
  <si>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</si>
  <si>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</si>
  <si>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</si>
  <si>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</si>
  <si>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</si>
  <si>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</si>
  <si>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</si>
  <si>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</si>
  <si>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</si>
  <si>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</si>
  <si>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</si>
  <si>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</si>
  <si>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</si>
  <si>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</si>
  <si>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</si>
  <si>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</si>
  <si>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</si>
  <si>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</si>
  <si>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</si>
  <si>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</si>
  <si>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</si>
  <si>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</si>
  <si>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</si>
  <si>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</si>
  <si>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</si>
  <si>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</si>
  <si>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</si>
  <si>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</si>
  <si>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</si>
  <si>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</si>
  <si>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</si>
  <si>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</si>
  <si>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</si>
  <si>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</si>
  <si>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</si>
  <si>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</si>
  <si>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</si>
  <si>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</si>
  <si>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</si>
  <si>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</si>
  <si>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</si>
  <si>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</si>
  <si>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</si>
  <si>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</si>
  <si>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</si>
  <si>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</si>
  <si>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</si>
  <si>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</si>
  <si>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</si>
  <si>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</si>
  <si>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</si>
  <si>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</si>
  <si>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</si>
  <si>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</si>
  <si>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</si>
  <si>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</si>
  <si>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</si>
  <si>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</si>
  <si>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</si>
  <si>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</si>
  <si>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</si>
  <si>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</si>
  <si>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</si>
  <si>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</si>
  <si>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</si>
  <si>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</si>
  <si>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</si>
  <si>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</si>
  <si>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</si>
  <si>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</si>
  <si>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</si>
  <si>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</si>
  <si>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</si>
  <si>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</si>
  <si>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</si>
  <si>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</si>
  <si>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</si>
  <si>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</si>
  <si>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</si>
  <si>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</si>
  <si>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</si>
  <si>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</si>
  <si>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</si>
  <si>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</si>
  <si>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</si>
  <si>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</si>
  <si>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</si>
  <si>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</si>
  <si>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</si>
  <si>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</si>
  <si>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</si>
  <si>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</si>
  <si>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</si>
  <si>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</si>
  <si>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</si>
  <si>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</si>
  <si>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</si>
  <si>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</si>
  <si>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</si>
  <si>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</si>
  <si>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</si>
  <si>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</si>
  <si>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</si>
  <si>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</si>
  <si>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</si>
  <si>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</si>
  <si>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</si>
  <si>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</si>
  <si>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</si>
  <si>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</si>
  <si>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</si>
  <si>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</si>
  <si>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</si>
  <si>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</si>
  <si>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</si>
  <si>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</si>
  <si>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</si>
  <si>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</si>
  <si>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</si>
  <si>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</si>
  <si>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</si>
  <si>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</si>
  <si>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</si>
  <si>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</si>
  <si>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</si>
  <si>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</si>
  <si>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</si>
  <si>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</si>
  <si>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</si>
  <si>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</si>
  <si>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</si>
  <si>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</si>
  <si>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</si>
  <si>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</si>
  <si>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</si>
  <si>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</si>
  <si>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</si>
  <si>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</si>
  <si>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</si>
  <si>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</si>
  <si>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</si>
  <si>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</si>
  <si>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</si>
  <si>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</si>
  <si>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</si>
  <si>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</si>
  <si>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</si>
  <si>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</si>
  <si>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</si>
  <si>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</si>
  <si>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</si>
  <si>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</si>
  <si>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</si>
  <si>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</si>
  <si>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</si>
  <si>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</si>
  <si>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</si>
  <si>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</si>
  <si>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</si>
  <si>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</si>
  <si>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</si>
  <si>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</si>
  <si>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</si>
  <si>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</si>
  <si>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</si>
  <si>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</si>
  <si>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</si>
  <si>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</si>
  <si>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</si>
  <si>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</si>
  <si>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</si>
  <si>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</si>
  <si>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</si>
  <si>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</si>
  <si>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</si>
  <si>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</si>
  <si>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</si>
  <si>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</si>
  <si>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</si>
  <si>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</si>
  <si>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</si>
  <si>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</si>
  <si>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</si>
  <si>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</si>
  <si>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</si>
  <si>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</si>
  <si>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</si>
  <si>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</si>
  <si>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</si>
  <si>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</si>
  <si>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</si>
  <si>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</si>
  <si>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</si>
  <si>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</si>
  <si>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</si>
  <si>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</si>
  <si>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</si>
  <si>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</si>
  <si>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</si>
  <si>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</si>
  <si>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</si>
  <si>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</si>
  <si>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</si>
  <si>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</si>
  <si>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</si>
  <si>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</si>
  <si>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</si>
  <si>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</si>
  <si>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</si>
  <si>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</si>
  <si>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</si>
  <si>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</si>
  <si>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</si>
  <si>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</si>
  <si>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</si>
  <si>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</si>
  <si>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</si>
  <si>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</si>
  <si>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</si>
  <si>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</si>
  <si>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</si>
  <si>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</si>
  <si>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</si>
  <si>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</si>
  <si>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</si>
  <si>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</si>
  <si>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</si>
  <si>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</si>
  <si>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</si>
  <si>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</si>
  <si>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</si>
  <si>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</si>
  <si>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</si>
  <si>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</si>
  <si>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</si>
  <si>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</si>
  <si>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</si>
  <si>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</si>
  <si>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</si>
  <si>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</si>
  <si>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</si>
  <si>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</si>
  <si>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</si>
  <si>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</si>
  <si>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</si>
  <si>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</si>
  <si>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</si>
  <si>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</si>
  <si>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</si>
  <si>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</si>
  <si>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</si>
  <si>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</si>
  <si>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</si>
  <si>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</si>
  <si>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</si>
  <si>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</si>
  <si>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</si>
  <si>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</si>
  <si>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</si>
  <si>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</si>
  <si>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</si>
  <si>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</si>
  <si>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</si>
  <si>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</si>
  <si>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</si>
  <si>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</si>
  <si>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</si>
  <si>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</si>
  <si>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</si>
  <si>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</si>
  <si>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</si>
  <si>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</si>
  <si>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</si>
  <si>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</si>
  <si>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</si>
  <si>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</si>
  <si>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</si>
  <si>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</si>
  <si>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</si>
  <si>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</si>
  <si>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</si>
  <si>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</si>
  <si>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</si>
  <si>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</si>
  <si>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</si>
  <si>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</si>
  <si>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</si>
  <si>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</si>
  <si>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</si>
  <si>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</si>
  <si>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</si>
  <si>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</si>
  <si>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</si>
  <si>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</si>
  <si>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</si>
  <si>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</si>
  <si>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</si>
  <si>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</si>
  <si>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</si>
  <si>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</si>
  <si>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</si>
  <si>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</si>
  <si>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</si>
  <si>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</si>
  <si>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</si>
  <si>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</si>
  <si>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</si>
  <si>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</si>
  <si>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</si>
  <si>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</si>
  <si>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</si>
  <si>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</si>
  <si>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</si>
  <si>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</si>
  <si>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</si>
  <si>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</si>
  <si>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</si>
  <si>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</si>
  <si>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</si>
  <si>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</si>
  <si>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</si>
  <si>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</si>
  <si>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</si>
  <si>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</si>
  <si>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</si>
  <si>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</si>
  <si>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</si>
  <si>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</si>
  <si>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</si>
  <si>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</si>
  <si>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</si>
  <si>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</si>
  <si>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</si>
  <si>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</si>
  <si>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</si>
  <si>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</si>
  <si>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</si>
  <si>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</si>
  <si>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</si>
  <si>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</si>
  <si>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</si>
  <si>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</si>
  <si>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</si>
  <si>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</si>
  <si>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</si>
  <si>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</si>
  <si>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</si>
  <si>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</si>
  <si>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</si>
  <si>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</si>
  <si>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</si>
  <si>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</si>
  <si>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</si>
  <si>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</si>
  <si>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</si>
  <si>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</si>
  <si>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</si>
  <si>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</si>
  <si>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</si>
  <si>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</si>
  <si>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</si>
  <si>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</si>
  <si>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</si>
  <si>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</si>
  <si>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</si>
  <si>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</si>
  <si>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</si>
  <si>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</si>
  <si>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</si>
  <si>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</si>
  <si>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</si>
  <si>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</si>
  <si>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</si>
  <si>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</si>
  <si>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</si>
  <si>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</si>
  <si>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</si>
  <si>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</si>
  <si>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</si>
  <si>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</si>
  <si>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</si>
  <si>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</si>
  <si>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</si>
  <si>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</si>
  <si>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</si>
  <si>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</si>
  <si>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</si>
  <si>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</si>
  <si>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</si>
  <si>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</si>
  <si>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</si>
  <si>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</si>
  <si>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</si>
  <si>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</si>
  <si>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</si>
  <si>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</si>
  <si>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</si>
  <si>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</si>
  <si>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</si>
  <si>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</si>
  <si>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</si>
  <si>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</si>
  <si>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</si>
  <si>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</si>
  <si>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</si>
  <si>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</si>
  <si>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</si>
  <si>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</si>
  <si>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</si>
  <si>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</si>
  <si>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</si>
  <si>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</si>
  <si>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</si>
  <si>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</si>
  <si>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</si>
  <si>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</si>
  <si>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</si>
  <si>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</si>
  <si>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</si>
  <si>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</si>
  <si>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</si>
  <si>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</si>
  <si>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</si>
  <si>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</si>
  <si>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</si>
  <si>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</si>
  <si>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</si>
  <si>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</si>
  <si>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</si>
  <si>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</si>
  <si>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</si>
  <si>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</si>
  <si>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</si>
  <si>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</si>
  <si>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</si>
  <si>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</si>
  <si>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</si>
  <si>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</si>
  <si>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</si>
  <si>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</si>
  <si>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</si>
  <si>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</si>
  <si>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</si>
  <si>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</si>
  <si>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</si>
  <si>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</si>
  <si>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</si>
  <si>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</si>
  <si>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</si>
  <si>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</si>
  <si>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</si>
  <si>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</si>
  <si>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</si>
  <si>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</si>
  <si>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</si>
  <si>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</si>
  <si>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</si>
  <si>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</si>
  <si>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</si>
  <si>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</si>
  <si>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</si>
  <si>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</si>
  <si>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</si>
  <si>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</si>
  <si>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</si>
  <si>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</si>
  <si>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</si>
  <si>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</si>
  <si>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</si>
  <si>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</si>
  <si>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</si>
  <si>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</si>
  <si>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</si>
  <si>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</si>
  <si>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</si>
  <si>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</si>
  <si>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</si>
  <si>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</si>
  <si>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</si>
  <si>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</si>
  <si>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</si>
  <si>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</si>
  <si>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</si>
  <si>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</si>
  <si>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</si>
  <si>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</si>
  <si>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</si>
  <si>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</si>
  <si>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</si>
  <si>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</si>
  <si>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</si>
  <si>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</si>
  <si>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</si>
  <si>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</si>
  <si>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</si>
  <si>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</si>
  <si>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</si>
  <si>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</si>
  <si>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</si>
  <si>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</si>
  <si>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</si>
  <si>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</si>
  <si>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</si>
  <si>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</si>
  <si>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</si>
  <si>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</si>
  <si>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</si>
  <si>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</si>
  <si>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</si>
  <si>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</si>
  <si>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</si>
  <si>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</si>
  <si>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</si>
  <si>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</si>
  <si>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</si>
  <si>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</si>
  <si>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</si>
  <si>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</si>
  <si>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</si>
  <si>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</si>
  <si>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</si>
  <si>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</si>
  <si>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</si>
  <si>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</si>
  <si>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</si>
  <si>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</si>
  <si>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</si>
  <si>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</si>
  <si>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</si>
  <si>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</si>
  <si>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</si>
  <si>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</si>
  <si>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</si>
  <si>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</si>
  <si>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</si>
  <si>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</si>
  <si>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</si>
  <si>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</si>
  <si>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</si>
  <si>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</si>
  <si>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</si>
  <si>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</si>
  <si>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</si>
  <si>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</si>
  <si>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</si>
  <si>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</si>
  <si>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</si>
  <si>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</si>
  <si>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</si>
  <si>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</si>
  <si>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</si>
  <si>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</si>
  <si>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</si>
  <si>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</si>
  <si>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</si>
  <si>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</si>
  <si>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</si>
  <si>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</si>
  <si>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</si>
  <si>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</si>
  <si>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</si>
  <si>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</si>
  <si>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</si>
  <si>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</si>
  <si>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</si>
  <si>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</si>
  <si>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</si>
  <si>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</si>
  <si>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</si>
  <si>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</si>
  <si>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</si>
  <si>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</si>
  <si>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</si>
  <si>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</si>
  <si>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</si>
  <si>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</si>
  <si>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</si>
  <si>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</si>
  <si>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</si>
  <si>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</si>
  <si>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</si>
  <si>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</si>
  <si>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</si>
  <si>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</si>
  <si>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</si>
  <si>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</si>
  <si>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</si>
  <si>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</si>
  <si>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</si>
  <si>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</si>
  <si>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</si>
  <si>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</si>
  <si>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</si>
  <si>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</si>
  <si>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</si>
  <si>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</si>
  <si>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</si>
  <si>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</si>
  <si>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</si>
  <si>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</si>
  <si>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</si>
  <si>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</si>
  <si>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</si>
  <si>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</si>
  <si>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</si>
  <si>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</si>
  <si>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</si>
  <si>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</si>
  <si>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</si>
  <si>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</si>
  <si>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</si>
  <si>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</si>
  <si>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</si>
  <si>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</si>
  <si>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</si>
  <si>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</si>
  <si>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</si>
  <si>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</si>
  <si>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</si>
  <si>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</si>
  <si>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</si>
  <si>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</si>
  <si>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</si>
  <si>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</si>
  <si>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</si>
  <si>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</si>
  <si>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</si>
  <si>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</si>
  <si>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</si>
  <si>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</si>
  <si>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</si>
  <si>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</si>
  <si>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</si>
  <si>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</si>
  <si>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</si>
  <si>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</si>
  <si>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</si>
  <si>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</si>
  <si>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</si>
  <si>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</si>
  <si>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</si>
  <si>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</si>
  <si>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</si>
  <si>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</si>
  <si>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</si>
  <si>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</si>
  <si>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</si>
  <si>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</si>
  <si>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</si>
  <si>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</si>
  <si>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</si>
  <si>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</si>
  <si>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</si>
  <si>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</si>
  <si>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</si>
  <si>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</si>
  <si>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</si>
  <si>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</si>
  <si>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</si>
  <si>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</si>
  <si>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</si>
  <si>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</si>
  <si>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</si>
  <si>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</si>
  <si>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</si>
  <si>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</si>
  <si>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</si>
  <si>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</si>
  <si>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</si>
  <si>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</si>
  <si>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</si>
  <si>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</si>
  <si>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</si>
  <si>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</si>
  <si>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</si>
  <si>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</si>
  <si>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</si>
  <si>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</si>
  <si>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</si>
  <si>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</si>
  <si>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</si>
  <si>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</si>
  <si>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</si>
  <si>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</si>
  <si>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</si>
  <si>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</si>
  <si>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</si>
  <si>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</si>
  <si>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</si>
  <si>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</si>
  <si>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</si>
  <si>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</si>
  <si>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</si>
  <si>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</si>
  <si>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</si>
  <si>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</si>
  <si>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</si>
  <si>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</si>
  <si>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</si>
  <si>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</si>
  <si>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</si>
  <si>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</si>
  <si>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</si>
  <si>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</si>
  <si>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</si>
  <si>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</si>
  <si>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</si>
  <si>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</si>
  <si>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</si>
  <si>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</si>
  <si>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</si>
  <si>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</si>
  <si>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</si>
  <si>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</si>
  <si>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</si>
  <si>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</si>
  <si>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</si>
  <si>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</si>
  <si>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</si>
  <si>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</si>
  <si>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</si>
  <si>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</si>
  <si>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</si>
  <si>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</si>
  <si>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</si>
  <si>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</si>
  <si>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</si>
  <si>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</si>
  <si>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</si>
  <si>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</si>
  <si>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</si>
  <si>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</si>
  <si>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</si>
  <si>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</si>
  <si>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</si>
  <si>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</si>
  <si>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</si>
  <si>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</si>
  <si>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</si>
  <si>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</si>
  <si>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</si>
  <si>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</si>
  <si>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</si>
  <si>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</si>
  <si>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</si>
  <si>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</si>
  <si>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</si>
  <si>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</si>
  <si>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</si>
  <si>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</si>
  <si>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</si>
  <si>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</si>
  <si>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</si>
  <si>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</si>
  <si>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</si>
  <si>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</si>
  <si>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</si>
  <si>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</si>
  <si>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</si>
  <si>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</si>
  <si>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</si>
  <si>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</si>
  <si>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</si>
  <si>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</si>
  <si>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</si>
  <si>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</si>
  <si>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</si>
  <si>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</si>
  <si>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</si>
  <si>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</si>
  <si>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</si>
  <si>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</si>
  <si>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</si>
  <si>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</si>
  <si>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</si>
  <si>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</si>
  <si>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</si>
  <si>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</si>
  <si>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</si>
  <si>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</si>
  <si>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</si>
  <si>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</si>
  <si>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</si>
  <si>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</si>
  <si>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</si>
  <si>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</si>
  <si>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</si>
  <si>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</si>
  <si>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</si>
  <si>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</si>
  <si>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</si>
  <si>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</si>
  <si>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</si>
  <si>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</si>
  <si>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</si>
  <si>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</si>
  <si>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</si>
  <si>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</si>
  <si>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</si>
  <si>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</si>
  <si>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</si>
  <si>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</si>
  <si>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</si>
  <si>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</si>
  <si>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</si>
  <si>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</si>
  <si>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</si>
  <si>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</si>
  <si>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</si>
  <si>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</si>
  <si>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</si>
  <si>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</si>
  <si>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</si>
  <si>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</si>
  <si>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</si>
  <si>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</si>
  <si>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</si>
  <si>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</si>
  <si>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</si>
  <si>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</si>
  <si>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</si>
  <si>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</si>
  <si>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</si>
  <si>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</si>
  <si>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</si>
  <si>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</si>
  <si>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</si>
  <si>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</si>
  <si>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</si>
  <si>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</si>
  <si>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</si>
  <si>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</si>
  <si>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</si>
  <si>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</si>
  <si>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</si>
  <si>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</si>
  <si>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</si>
  <si>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</si>
  <si>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</si>
  <si>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</si>
  <si>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</si>
  <si>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</si>
  <si>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</si>
  <si>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</si>
  <si>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</si>
  <si>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</si>
  <si>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</si>
  <si>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</si>
  <si>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</si>
  <si>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</si>
  <si>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</si>
  <si>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</si>
  <si>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</si>
  <si>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</si>
  <si>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</si>
  <si>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</si>
  <si>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</si>
  <si>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</si>
  <si>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</si>
  <si>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</si>
  <si>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</si>
  <si>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</si>
  <si>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</si>
  <si>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</si>
  <si>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</si>
  <si>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</si>
  <si>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</si>
  <si>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</si>
  <si>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</si>
  <si>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</si>
  <si>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</si>
  <si>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</si>
  <si>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</si>
  <si>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</si>
  <si>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</si>
  <si>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</si>
  <si>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</si>
  <si>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</si>
  <si>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</si>
  <si>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</si>
  <si>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</si>
  <si>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</si>
  <si>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</si>
  <si>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</si>
  <si>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</si>
  <si>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</si>
  <si>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</si>
  <si>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</si>
  <si>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</si>
  <si>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</si>
  <si>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</si>
  <si>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</si>
  <si>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</si>
  <si>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</si>
  <si>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</si>
  <si>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</si>
  <si>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</si>
  <si>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</si>
  <si>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</si>
  <si>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</si>
  <si>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</si>
  <si>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</si>
  <si>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</si>
  <si>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</si>
  <si>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</si>
  <si>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</si>
  <si>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</si>
  <si>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</si>
  <si>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</si>
  <si>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</si>
  <si>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</si>
  <si>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</si>
  <si>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</si>
  <si>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</si>
  <si>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</si>
  <si>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</si>
  <si>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</si>
  <si>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</si>
  <si>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</si>
  <si>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</si>
  <si>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</si>
  <si>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</si>
  <si>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</si>
  <si>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</si>
  <si>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</si>
  <si>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</si>
  <si>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</si>
  <si>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</si>
  <si>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</si>
  <si>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</si>
  <si>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</si>
  <si>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</si>
  <si>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</si>
  <si>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</si>
  <si>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</si>
  <si>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</si>
  <si>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</si>
  <si>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</si>
  <si>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</si>
  <si>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</si>
  <si>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</si>
  <si>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</si>
  <si>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</si>
  <si>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</si>
  <si>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</si>
  <si>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</si>
  <si>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</si>
  <si>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</si>
  <si>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</si>
  <si>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</si>
  <si>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</si>
  <si>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</si>
  <si>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</si>
  <si>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</si>
  <si>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</si>
  <si>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</si>
  <si>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</si>
  <si>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</si>
  <si>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</si>
  <si>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</si>
  <si>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</si>
  <si>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</si>
  <si>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</si>
  <si>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</si>
  <si>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</si>
  <si>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</si>
  <si>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</si>
  <si>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</si>
  <si>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</si>
  <si>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</si>
  <si>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</si>
  <si>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</si>
  <si>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</si>
  <si>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</si>
  <si>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</si>
  <si>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</si>
  <si>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</si>
  <si>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</si>
  <si>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</si>
  <si>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</si>
  <si>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</si>
  <si>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</si>
  <si>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</si>
  <si>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</si>
  <si>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</si>
  <si>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</si>
  <si>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</si>
  <si>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</si>
  <si>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</si>
  <si>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</si>
  <si>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</si>
  <si>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</si>
  <si>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</si>
  <si>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</si>
  <si>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</si>
  <si>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</si>
  <si>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</si>
  <si>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</si>
  <si>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</si>
  <si>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</si>
  <si>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</si>
  <si>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</si>
  <si>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</si>
  <si>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</si>
  <si>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</si>
  <si>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</si>
  <si>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</si>
  <si>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</si>
  <si>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</si>
  <si>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</si>
  <si>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</si>
  <si>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</si>
  <si>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</si>
  <si>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</si>
  <si>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</si>
  <si>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</si>
  <si>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</si>
  <si>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</si>
  <si>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</si>
  <si>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</si>
  <si>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</si>
  <si>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</si>
  <si>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</si>
  <si>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</si>
  <si>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</si>
  <si>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</si>
  <si>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</si>
  <si>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</si>
  <si>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</si>
  <si>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</si>
  <si>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</si>
  <si>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</si>
  <si>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</si>
  <si>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</si>
  <si>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</si>
  <si>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</si>
  <si>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</si>
  <si>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</si>
  <si>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</si>
  <si>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</si>
  <si>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</si>
  <si>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</si>
  <si>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</si>
  <si>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</si>
  <si>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</si>
  <si>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</si>
  <si>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</si>
  <si>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</si>
  <si>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</si>
  <si>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</si>
  <si>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</si>
  <si>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</si>
  <si>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</si>
  <si>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</si>
  <si>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</si>
  <si>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</si>
  <si>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</si>
  <si>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</si>
  <si>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</si>
  <si>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</si>
  <si>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</si>
  <si>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</si>
  <si>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</si>
  <si>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</si>
  <si>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</si>
  <si>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</si>
  <si>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</si>
  <si>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</si>
  <si>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</si>
  <si>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</si>
  <si>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</si>
  <si>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</si>
  <si>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</si>
  <si>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</si>
  <si>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</si>
  <si>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</si>
  <si>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</si>
  <si>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</si>
  <si>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</si>
  <si>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</si>
  <si>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</si>
  <si>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</si>
  <si>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</si>
  <si>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</si>
  <si>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</si>
  <si>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</si>
  <si>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</si>
  <si>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</si>
  <si>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</si>
  <si>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</si>
  <si>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</si>
  <si>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</si>
  <si>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</si>
  <si>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</si>
  <si>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</si>
  <si>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</si>
  <si>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</si>
  <si>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</si>
  <si>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</si>
  <si>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</si>
  <si>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</si>
  <si>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</si>
  <si>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</si>
  <si>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</si>
  <si>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</si>
  <si>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</si>
  <si>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</si>
  <si>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</si>
  <si>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</si>
  <si>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</si>
  <si>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</si>
  <si>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</si>
  <si>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</si>
  <si>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</si>
  <si>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</si>
  <si>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</si>
  <si>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</si>
  <si>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</si>
  <si>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</si>
  <si>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</si>
  <si>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</si>
  <si>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</si>
  <si>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</si>
  <si>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</si>
  <si>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</si>
  <si>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</si>
  <si>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</si>
  <si>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</si>
  <si>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</si>
  <si>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</si>
  <si>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</si>
  <si>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</si>
  <si>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</si>
  <si>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</si>
  <si>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</si>
  <si>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</si>
  <si>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</si>
  <si>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</si>
  <si>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</si>
  <si>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</si>
  <si>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</si>
  <si>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</si>
  <si>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</si>
  <si>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</si>
  <si>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</si>
  <si>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</si>
  <si>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</si>
  <si>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</si>
  <si>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</si>
  <si>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</si>
  <si>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</si>
  <si>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</si>
  <si>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</si>
  <si>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</si>
  <si>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</si>
  <si>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</si>
  <si>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</si>
  <si>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</si>
  <si>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</si>
  <si>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</si>
  <si>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</si>
  <si>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</si>
  <si>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</si>
  <si>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</si>
  <si>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</si>
  <si>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</si>
  <si>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</si>
  <si>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</si>
  <si>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</si>
  <si>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</si>
  <si>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</si>
  <si>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</si>
  <si>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</si>
  <si>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</si>
  <si>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</si>
  <si>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</si>
  <si>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</si>
  <si>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</si>
  <si>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</si>
  <si>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</si>
  <si>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</si>
  <si>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</si>
  <si>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</si>
  <si>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</si>
  <si>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</si>
  <si>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</si>
  <si>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</si>
  <si>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</si>
  <si>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</si>
  <si>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</si>
  <si>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</si>
  <si>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</si>
  <si>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</si>
  <si>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</si>
  <si>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</si>
  <si>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</si>
  <si>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</si>
  <si>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</si>
  <si>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</si>
  <si>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</si>
  <si>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</si>
  <si>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</si>
  <si>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</si>
  <si>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</si>
  <si>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</si>
  <si>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</si>
  <si>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</si>
  <si>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</si>
  <si>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</si>
  <si>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</si>
  <si>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</si>
  <si>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</si>
  <si>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</si>
  <si>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</si>
  <si>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</si>
  <si>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</si>
  <si>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</si>
  <si>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</si>
  <si>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</si>
  <si>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</si>
  <si>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</si>
  <si>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</si>
  <si>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</si>
  <si>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</si>
  <si>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</si>
  <si>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</si>
  <si>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</si>
  <si>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</si>
  <si>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</si>
  <si>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</si>
  <si>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</si>
  <si>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</si>
  <si>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</si>
  <si>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</si>
  <si>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</si>
  <si>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</si>
  <si>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</si>
  <si>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</si>
  <si>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</si>
  <si>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</si>
  <si>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</si>
  <si>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</si>
  <si>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</si>
  <si>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</si>
  <si>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</si>
  <si>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</si>
  <si>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</si>
  <si>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</si>
  <si>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</si>
  <si>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</si>
  <si>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</si>
  <si>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</si>
  <si>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</si>
  <si>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</si>
  <si>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</si>
  <si>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</si>
  <si>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</si>
  <si>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</si>
  <si>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</si>
  <si>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</si>
  <si>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</si>
  <si>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</si>
  <si>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</si>
  <si>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</si>
  <si>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</si>
  <si>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</si>
  <si>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</si>
  <si>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</si>
  <si>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</si>
  <si>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</si>
  <si>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</si>
  <si>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</si>
  <si>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</si>
  <si>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</si>
  <si>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</si>
  <si>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</si>
  <si>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</si>
  <si>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</si>
  <si>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</si>
  <si>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</si>
  <si>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</si>
  <si>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</si>
  <si>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</si>
  <si>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</si>
  <si>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</si>
  <si>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</si>
  <si>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</si>
  <si>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</si>
  <si>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</si>
  <si>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</si>
  <si>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</si>
  <si>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</si>
  <si>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</si>
  <si>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</si>
  <si>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</si>
  <si>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</si>
  <si>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</si>
  <si>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</si>
  <si>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</si>
  <si>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</si>
  <si>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</si>
  <si>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</si>
  <si>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</si>
  <si>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</si>
  <si>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</si>
  <si>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</si>
  <si>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</si>
  <si>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</si>
  <si>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</si>
  <si>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</si>
  <si>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</si>
  <si>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</si>
  <si>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</si>
  <si>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</si>
  <si>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</si>
  <si>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</si>
  <si>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</si>
  <si>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</si>
  <si>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</si>
  <si>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</si>
  <si>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</si>
  <si>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</si>
  <si>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</si>
  <si>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</si>
  <si>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</si>
  <si>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</si>
  <si>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</si>
  <si>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</si>
  <si>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</si>
  <si>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</si>
  <si>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</si>
  <si>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</si>
  <si>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</si>
  <si>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</si>
  <si>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</si>
  <si>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</si>
  <si>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</si>
  <si>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</si>
  <si>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</si>
  <si>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</si>
  <si>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</si>
  <si>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</si>
  <si>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</si>
  <si>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</si>
  <si>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</si>
  <si>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</si>
  <si>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</si>
  <si>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</si>
  <si>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</si>
  <si>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</si>
  <si>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</si>
  <si>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</si>
  <si>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</si>
  <si>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</si>
  <si>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</si>
  <si>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</si>
  <si>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</si>
  <si>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</si>
  <si>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</si>
  <si>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</si>
  <si>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</si>
  <si>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</si>
  <si>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</si>
  <si>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</si>
  <si>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</si>
  <si>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</si>
  <si>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</si>
  <si>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</si>
  <si>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</si>
  <si>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</si>
  <si>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</si>
  <si>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</si>
  <si>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</si>
  <si>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</si>
  <si>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</si>
  <si>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</si>
  <si>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</si>
  <si>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</si>
  <si>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</si>
  <si>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</si>
  <si>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</si>
  <si>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</si>
  <si>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</si>
  <si>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</si>
  <si>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</si>
  <si>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</si>
  <si>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</si>
  <si>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</si>
  <si>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</si>
  <si>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</si>
  <si>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</si>
  <si>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</si>
  <si>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</si>
  <si>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</si>
  <si>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</si>
  <si>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</si>
  <si>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</si>
  <si>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</si>
  <si>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</si>
  <si>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</si>
  <si>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</si>
  <si>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</si>
  <si>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</si>
  <si>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</si>
  <si>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</si>
  <si>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</si>
  <si>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</si>
  <si>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</si>
  <si>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</si>
  <si>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</si>
  <si>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</si>
  <si>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</si>
  <si>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</si>
  <si>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</si>
  <si>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</si>
  <si>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</si>
  <si>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</si>
  <si>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</si>
  <si>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</si>
  <si>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</si>
  <si>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</si>
  <si>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</si>
  <si>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</si>
  <si>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</si>
  <si>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</si>
  <si>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</si>
  <si>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</si>
  <si>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</si>
  <si>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</si>
  <si>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</si>
  <si>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</si>
  <si>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</si>
  <si>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</si>
  <si>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</si>
  <si>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</si>
  <si>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</si>
  <si>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</si>
  <si>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</si>
  <si>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</si>
  <si>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</si>
  <si>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</si>
  <si>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</si>
  <si>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</si>
  <si>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</si>
  <si>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</si>
  <si>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</si>
  <si>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</si>
  <si>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</si>
  <si>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</si>
  <si>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</si>
  <si>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</si>
  <si>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</si>
  <si>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</si>
  <si>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</si>
  <si>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</si>
  <si>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</si>
  <si>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</si>
  <si>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</si>
  <si>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</si>
  <si>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</si>
  <si>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</si>
  <si>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</si>
  <si>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</si>
  <si>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</si>
  <si>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</si>
  <si>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</si>
  <si>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</si>
  <si>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</si>
  <si>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</si>
  <si>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</si>
  <si>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</si>
  <si>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</si>
  <si>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</si>
  <si>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</si>
  <si>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</si>
  <si>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</si>
  <si>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</si>
  <si>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</si>
  <si>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</si>
  <si>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</si>
  <si>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</si>
  <si>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</si>
  <si>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</si>
  <si>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</si>
  <si>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</si>
  <si>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</si>
  <si>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</si>
  <si>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</si>
  <si>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</si>
  <si>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</si>
  <si>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</si>
  <si>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</si>
  <si>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</si>
  <si>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</si>
  <si>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</si>
  <si>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</si>
  <si>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</si>
  <si>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</si>
  <si>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</si>
  <si>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</si>
  <si>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</si>
  <si>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</si>
  <si>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</si>
  <si>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</si>
  <si>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</si>
  <si>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</si>
  <si>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</si>
  <si>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</si>
  <si>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</si>
  <si>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</si>
  <si>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</si>
  <si>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</si>
  <si>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</si>
  <si>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</si>
  <si>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</si>
  <si>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</si>
  <si>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</si>
  <si>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</si>
  <si>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</si>
  <si>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</si>
  <si>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</si>
  <si>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</si>
  <si>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</si>
  <si>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</si>
  <si>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</si>
  <si>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</si>
  <si>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</si>
  <si>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</si>
  <si>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</si>
  <si>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</si>
  <si>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</si>
  <si>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</si>
  <si>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</si>
  <si>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</si>
  <si>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</si>
  <si>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</si>
  <si>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</si>
  <si>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</si>
  <si>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</si>
  <si>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</si>
  <si>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</si>
  <si>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</si>
  <si>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</si>
  <si>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</si>
  <si>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</si>
  <si>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</si>
  <si>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</si>
  <si>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</si>
  <si>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</si>
  <si>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</si>
  <si>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</si>
  <si>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</si>
  <si>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</si>
  <si>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</si>
  <si>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</si>
  <si>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</si>
  <si>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</si>
  <si>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</si>
  <si>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</si>
  <si>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</si>
  <si>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</si>
  <si>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</si>
  <si>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</si>
  <si>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</si>
  <si>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</si>
  <si>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</si>
  <si>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</si>
  <si>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</si>
  <si>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</si>
  <si>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</si>
  <si>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</si>
  <si>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</si>
  <si>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</si>
  <si>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</si>
  <si>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</si>
  <si>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</si>
  <si>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</si>
  <si>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</si>
  <si>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</si>
  <si>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</si>
  <si>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</si>
  <si>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</si>
  <si>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</si>
  <si>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</si>
  <si>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</si>
  <si>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</si>
  <si>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</si>
  <si>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</si>
  <si>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</si>
  <si>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</si>
  <si>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</si>
  <si>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</si>
  <si>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</si>
  <si>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</si>
  <si>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</si>
  <si>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</si>
  <si>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</si>
  <si>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</si>
  <si>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</si>
  <si>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</si>
  <si>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</si>
  <si>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</si>
  <si>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</si>
  <si>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</si>
  <si>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</si>
  <si>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</si>
  <si>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</si>
  <si>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</si>
  <si>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</si>
  <si>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</si>
  <si>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</si>
  <si>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</si>
  <si>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</si>
  <si>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</si>
  <si>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</si>
  <si>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</si>
  <si>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</si>
  <si>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</si>
  <si>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</si>
  <si>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</si>
  <si>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</si>
  <si>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</si>
  <si>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</si>
  <si>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</si>
  <si>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</si>
  <si>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</si>
  <si>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</si>
  <si>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</si>
  <si>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</si>
  <si>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</si>
  <si>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</si>
  <si>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</si>
  <si>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</si>
  <si>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</si>
  <si>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</si>
  <si>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</si>
  <si>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</si>
  <si>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</si>
  <si>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</si>
  <si>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</si>
  <si>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</si>
  <si>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</si>
  <si>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</si>
  <si>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</si>
  <si>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</si>
  <si>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</si>
  <si>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</si>
  <si>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</si>
  <si>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</si>
  <si>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</si>
  <si>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</si>
  <si>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</si>
  <si>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</si>
  <si>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</si>
  <si>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</si>
  <si>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</si>
  <si>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</si>
  <si>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</si>
  <si>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</si>
  <si>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</si>
  <si>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</si>
  <si>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</si>
  <si>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</si>
  <si>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</si>
  <si>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</si>
  <si>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</si>
  <si>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</si>
  <si>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</si>
  <si>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</si>
  <si>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</si>
  <si>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</si>
  <si>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</si>
  <si>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</si>
  <si>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</si>
  <si>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</si>
  <si>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</si>
  <si>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</si>
  <si>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</si>
  <si>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</si>
  <si>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</si>
  <si>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</si>
  <si>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</si>
  <si>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</si>
  <si>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</si>
  <si>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</si>
  <si>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</si>
  <si>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</si>
  <si>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</si>
  <si>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</si>
  <si>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</si>
  <si>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</si>
  <si>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</si>
  <si>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</si>
  <si>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</si>
  <si>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</si>
  <si>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</si>
  <si>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</si>
  <si>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</si>
  <si>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</si>
  <si>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</si>
  <si>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</si>
  <si>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</si>
  <si>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</si>
  <si>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</si>
  <si>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</si>
  <si>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</si>
  <si>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</si>
  <si>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</si>
  <si>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</si>
  <si>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</si>
  <si>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</si>
  <si>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</si>
  <si>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</si>
  <si>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</si>
  <si>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</si>
  <si>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</si>
  <si>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</si>
  <si>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</si>
  <si>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</si>
  <si>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</si>
  <si>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</si>
  <si>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</si>
  <si>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</si>
  <si>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</si>
  <si>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</si>
  <si>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</si>
  <si>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</si>
  <si>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</si>
  <si>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</si>
  <si>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</si>
  <si>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</si>
  <si>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</si>
  <si>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</si>
  <si>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</si>
  <si>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</si>
  <si>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</si>
  <si>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</si>
  <si>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</si>
  <si>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</si>
  <si>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</si>
  <si>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</si>
  <si>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</si>
  <si>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</si>
  <si>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</si>
  <si>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</si>
  <si>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</si>
  <si>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</si>
  <si>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</si>
  <si>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</si>
  <si>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</si>
  <si>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</si>
  <si>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</si>
  <si>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</si>
  <si>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</si>
  <si>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</si>
  <si>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</si>
  <si>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</si>
  <si>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</si>
  <si>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</si>
  <si>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</si>
  <si>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</si>
  <si>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</si>
  <si>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</si>
  <si>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</si>
  <si>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</si>
  <si>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</si>
  <si>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</si>
  <si>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</si>
  <si>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</si>
  <si>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</si>
  <si>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</si>
  <si>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</si>
  <si>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</si>
  <si>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</si>
  <si>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</si>
  <si>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</si>
  <si>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</si>
  <si>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</si>
  <si>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</si>
  <si>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</si>
  <si>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</si>
  <si>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</si>
  <si>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</si>
  <si>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</si>
  <si>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</si>
  <si>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</si>
  <si>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</si>
  <si>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</si>
  <si>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</si>
  <si>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</si>
  <si>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</si>
  <si>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</si>
  <si>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</si>
  <si>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</si>
  <si>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</si>
  <si>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</si>
  <si>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</si>
  <si>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</si>
  <si>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</si>
  <si>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</si>
  <si>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</si>
  <si>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</si>
  <si>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</si>
  <si>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</si>
  <si>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</si>
  <si>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</si>
  <si>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</si>
  <si>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</si>
  <si>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</si>
  <si>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</si>
  <si>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</si>
  <si>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</si>
  <si>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</si>
  <si>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</si>
  <si>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</si>
  <si>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</si>
  <si>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</si>
  <si>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</si>
  <si>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</si>
  <si>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</si>
  <si>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</si>
  <si>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</si>
  <si>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</si>
  <si>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</si>
  <si>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</si>
  <si>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</si>
  <si>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</si>
  <si>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</si>
  <si>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</si>
  <si>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</si>
  <si>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</si>
  <si>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</si>
  <si>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</si>
  <si>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</si>
  <si>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</si>
  <si>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</si>
  <si>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</si>
  <si>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</si>
  <si>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</si>
  <si>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</si>
  <si>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</si>
  <si>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</si>
  <si>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</si>
  <si>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</si>
  <si>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</si>
  <si>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</si>
  <si>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</si>
  <si>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</si>
  <si>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</si>
  <si>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</si>
  <si>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</si>
  <si>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</si>
  <si>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</si>
  <si>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</si>
  <si>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</si>
  <si>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</si>
  <si>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</si>
  <si>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</si>
  <si>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</si>
  <si>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</si>
  <si>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</si>
  <si>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</si>
  <si>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</si>
  <si>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</si>
  <si>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</si>
  <si>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</si>
  <si>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</si>
  <si>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</si>
  <si>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</si>
  <si>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</si>
  <si>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</si>
  <si>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</si>
  <si>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</si>
  <si>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</si>
  <si>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</si>
  <si>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</si>
  <si>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</si>
  <si>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</si>
  <si>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</si>
  <si>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</si>
  <si>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</si>
  <si>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</si>
  <si>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</si>
  <si>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</si>
  <si>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</si>
  <si>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</si>
  <si>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</si>
  <si>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</si>
  <si>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</si>
  <si>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</si>
  <si>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</si>
  <si>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</si>
  <si>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</si>
  <si>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</si>
  <si>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</si>
  <si>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</si>
  <si>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</si>
  <si>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</si>
  <si>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</si>
  <si>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</si>
  <si>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</si>
  <si>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</si>
  <si>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</si>
  <si>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</si>
  <si>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</si>
  <si>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</si>
  <si>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</si>
  <si>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</si>
  <si>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</si>
  <si>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</si>
  <si>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</si>
  <si>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</si>
  <si>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</si>
  <si>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</si>
  <si>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</si>
  <si>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</si>
  <si>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</si>
  <si>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</si>
  <si>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</si>
  <si>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</si>
  <si>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</si>
  <si>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</si>
  <si>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</si>
  <si>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</si>
  <si>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</si>
  <si>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</si>
  <si>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</si>
  <si>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</si>
  <si>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</si>
  <si>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</si>
  <si>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</si>
  <si>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</si>
  <si>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</si>
  <si>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</si>
  <si>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</si>
  <si>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</si>
  <si>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</si>
  <si>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</si>
  <si>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</si>
  <si>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</si>
  <si>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</si>
  <si>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</si>
  <si>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</si>
  <si>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</si>
  <si>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</si>
  <si>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</si>
  <si>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</si>
  <si>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</si>
  <si>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</si>
  <si>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</si>
  <si>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</si>
  <si>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</si>
  <si>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</si>
  <si>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</si>
  <si>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</si>
  <si>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</si>
  <si>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</si>
  <si>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</si>
  <si>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</si>
  <si>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</si>
  <si>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</si>
  <si>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</si>
  <si>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</si>
  <si>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</si>
  <si>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</si>
  <si>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</si>
  <si>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</si>
  <si>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</si>
  <si>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</si>
  <si>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</si>
  <si>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</si>
  <si>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</si>
  <si>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</si>
  <si>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</si>
  <si>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</si>
  <si>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</si>
  <si>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</si>
  <si>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</si>
  <si>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</si>
  <si>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</si>
  <si>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</si>
  <si>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</si>
  <si>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</si>
  <si>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</si>
  <si>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</si>
  <si>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</si>
  <si>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</si>
  <si>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</si>
  <si>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</si>
  <si>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</si>
  <si>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</si>
  <si>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</si>
  <si>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</si>
  <si>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</si>
  <si>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</si>
  <si>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</si>
  <si>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</si>
  <si>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</si>
  <si>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</si>
  <si>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</si>
  <si>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</si>
  <si>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</si>
  <si>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</si>
  <si>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</si>
  <si>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</si>
  <si>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</si>
  <si>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</si>
  <si>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</si>
  <si>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</si>
  <si>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</si>
  <si>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</si>
  <si>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</si>
  <si>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</si>
  <si>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</si>
  <si>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</si>
  <si>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</si>
  <si>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</si>
  <si>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</si>
  <si>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</si>
  <si>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</si>
  <si>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</si>
  <si>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</si>
  <si>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</si>
  <si>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</si>
  <si>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</si>
  <si>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</si>
  <si>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</si>
  <si>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</si>
  <si>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</si>
  <si>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</si>
  <si>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</si>
  <si>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</si>
  <si>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</si>
  <si>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</si>
  <si>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</si>
  <si>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</si>
  <si>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</si>
  <si>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</si>
  <si>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</si>
  <si>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</si>
  <si>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</si>
  <si>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</si>
  <si>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</si>
  <si>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</si>
  <si>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</si>
  <si>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</si>
  <si>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</si>
  <si>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</si>
  <si>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</si>
  <si>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</si>
  <si>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</si>
  <si>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</si>
  <si>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</si>
  <si>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</si>
  <si>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</si>
  <si>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</si>
  <si>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</si>
  <si>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</si>
  <si>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</si>
  <si>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</si>
  <si>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</si>
  <si>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</si>
  <si>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</si>
  <si>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</si>
  <si>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</si>
  <si>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</si>
  <si>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</si>
  <si>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</si>
  <si>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</si>
  <si>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</si>
  <si>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</si>
  <si>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</si>
  <si>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</si>
  <si>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</si>
  <si>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</si>
  <si>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</si>
  <si>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</si>
  <si>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</si>
  <si>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</si>
  <si>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</si>
  <si>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</si>
  <si>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</si>
  <si>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</si>
  <si>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</si>
  <si>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</si>
  <si>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</si>
  <si>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</si>
  <si>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</si>
  <si>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</si>
  <si>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</si>
  <si>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</si>
  <si>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</si>
  <si>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</si>
  <si>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</si>
  <si>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</si>
  <si>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</si>
  <si>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</si>
  <si>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</si>
  <si>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</si>
  <si>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</si>
  <si>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</si>
  <si>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</si>
  <si>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</si>
  <si>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</si>
  <si>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</si>
  <si>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</si>
  <si>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</si>
  <si>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</si>
  <si>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</si>
  <si>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</si>
  <si>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</si>
  <si>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</si>
  <si>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</si>
  <si>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</si>
  <si>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</si>
  <si>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</si>
  <si>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</si>
  <si>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</si>
  <si>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</si>
  <si>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</si>
  <si>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</si>
  <si>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</si>
  <si>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</si>
  <si>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</si>
  <si>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</si>
  <si>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</si>
  <si>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</si>
  <si>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</si>
  <si>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</si>
  <si>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</si>
  <si>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</si>
  <si>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</si>
  <si>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</si>
  <si>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</si>
  <si>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</si>
  <si>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</si>
  <si>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</si>
  <si>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</si>
  <si>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</si>
  <si>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</si>
  <si>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</si>
  <si>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</si>
  <si>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</si>
  <si>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</si>
  <si>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</si>
  <si>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</si>
  <si>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</si>
  <si>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</si>
  <si>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</si>
  <si>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</si>
  <si>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</si>
  <si>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</si>
  <si>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</si>
  <si>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</si>
  <si>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</si>
  <si>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</si>
  <si>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</si>
  <si>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</si>
  <si>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</si>
  <si>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</si>
  <si>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</si>
  <si>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</si>
  <si>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</si>
  <si>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</si>
  <si>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</si>
  <si>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</si>
  <si>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</si>
  <si>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</si>
  <si>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</si>
  <si>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</si>
  <si>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</si>
  <si>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</si>
  <si>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</si>
  <si>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</si>
  <si>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</si>
  <si>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</si>
  <si>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</si>
  <si>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</si>
  <si>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</si>
  <si>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</si>
  <si>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</si>
  <si>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</si>
  <si>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</si>
  <si>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</si>
  <si>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</si>
  <si>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</si>
  <si>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</si>
  <si>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</si>
  <si>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</si>
  <si>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</si>
  <si>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</si>
  <si>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</si>
  <si>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</si>
  <si>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</si>
  <si>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</si>
  <si>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</si>
  <si>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</si>
  <si>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</si>
  <si>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</si>
  <si>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</si>
  <si>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</si>
  <si>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</si>
  <si>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</si>
  <si>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</si>
  <si>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</si>
  <si>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</si>
  <si>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</si>
  <si>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</si>
  <si>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</si>
  <si>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</si>
  <si>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</si>
  <si>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</si>
  <si>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</si>
  <si>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</si>
  <si>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</si>
  <si>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</si>
  <si>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</si>
  <si>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</si>
  <si>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</si>
  <si>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</si>
  <si>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</si>
  <si>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</si>
  <si>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</si>
  <si>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</si>
  <si>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</si>
  <si>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</si>
  <si>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</si>
  <si>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</si>
  <si>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</si>
  <si>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</si>
  <si>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</si>
  <si>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</si>
  <si>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</si>
  <si>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</si>
  <si>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</si>
  <si>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</si>
  <si>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</si>
  <si>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</si>
  <si>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</si>
  <si>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</si>
  <si>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</si>
  <si>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</si>
  <si>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</si>
  <si>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</si>
  <si>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</si>
  <si>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</si>
  <si>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</si>
  <si>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</si>
  <si>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</si>
  <si>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</si>
  <si>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</si>
  <si>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</si>
  <si>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</si>
  <si>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</si>
  <si>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</si>
  <si>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</si>
  <si>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</si>
  <si>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</si>
  <si>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</si>
  <si>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</si>
  <si>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</si>
  <si>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</si>
  <si>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</si>
  <si>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</si>
  <si>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</si>
  <si>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</si>
  <si>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</si>
  <si>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</si>
  <si>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</si>
  <si>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</si>
  <si>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</si>
  <si>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</si>
  <si>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</si>
  <si>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</si>
  <si>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</si>
  <si>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</si>
  <si>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</si>
  <si>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</si>
  <si>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</si>
  <si>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</si>
  <si>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</si>
  <si>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</si>
  <si>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</si>
  <si>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</si>
  <si>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</si>
  <si>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</si>
  <si>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</si>
  <si>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</si>
  <si>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</si>
  <si>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</si>
  <si>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</si>
  <si>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</si>
  <si>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</si>
  <si>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</si>
  <si>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</si>
  <si>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</si>
  <si>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</si>
  <si>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</si>
  <si>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</si>
  <si>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</si>
  <si>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</si>
  <si>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</si>
  <si>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</si>
  <si>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</si>
  <si>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</si>
  <si>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</si>
  <si>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</si>
  <si>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</si>
  <si>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</si>
  <si>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</si>
  <si>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</si>
  <si>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</si>
  <si>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</si>
  <si>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</si>
  <si>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</si>
  <si>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</si>
  <si>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</si>
  <si>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</si>
  <si>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</si>
  <si>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</si>
  <si>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</si>
  <si>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</si>
  <si>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</si>
  <si>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</si>
  <si>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</si>
  <si>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</si>
  <si>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</si>
  <si>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</si>
  <si>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</si>
  <si>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</si>
  <si>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</si>
  <si>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</si>
  <si>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</si>
  <si>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</si>
  <si>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</si>
  <si>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</si>
  <si>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</si>
  <si>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</si>
  <si>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</si>
  <si>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</si>
  <si>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</si>
  <si>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</si>
  <si>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</si>
  <si>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</si>
  <si>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</si>
  <si>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</si>
  <si>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</si>
  <si>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</si>
  <si>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</si>
  <si>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</si>
  <si>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</si>
  <si>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</si>
  <si>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</si>
  <si>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</si>
  <si>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</si>
  <si>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</si>
  <si>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</si>
  <si>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</si>
  <si>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</si>
  <si>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</si>
  <si>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</si>
  <si>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</si>
  <si>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</si>
  <si>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</si>
  <si>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</si>
  <si>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</si>
  <si>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</si>
  <si>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</si>
  <si>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</si>
  <si>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</si>
  <si>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</si>
  <si>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</si>
  <si>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</si>
  <si>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</si>
  <si>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</si>
  <si>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</si>
  <si>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</si>
  <si>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</si>
  <si>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</si>
  <si>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</si>
  <si>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</si>
  <si>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</si>
  <si>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</si>
  <si>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</si>
  <si>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</si>
  <si>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</si>
  <si>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</si>
  <si>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</si>
  <si>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</si>
  <si>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</si>
  <si>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</si>
  <si>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</si>
  <si>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</si>
  <si>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</si>
  <si>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</si>
  <si>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</si>
  <si>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</si>
  <si>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</si>
  <si>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</si>
  <si>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</si>
  <si>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</si>
  <si>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</si>
  <si>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</si>
  <si>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</si>
  <si>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</si>
  <si>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</si>
  <si>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</si>
  <si>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</si>
  <si>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</si>
  <si>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</si>
  <si>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</si>
  <si>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</si>
  <si>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</si>
  <si>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</si>
  <si>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</si>
  <si>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</si>
  <si>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</si>
  <si>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</si>
  <si>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</si>
  <si>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</si>
  <si>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</si>
  <si>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</si>
  <si>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</si>
  <si>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</si>
  <si>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</si>
  <si>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</si>
  <si>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</si>
  <si>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</si>
  <si>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</si>
  <si>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</si>
  <si>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</si>
  <si>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</si>
  <si>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</si>
  <si>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</si>
  <si>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</si>
  <si>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</si>
  <si>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</si>
  <si>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</si>
  <si>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</si>
  <si>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</si>
  <si>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</si>
  <si>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</si>
  <si>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</si>
  <si>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</si>
  <si>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</si>
  <si>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</si>
  <si>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</si>
  <si>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</si>
  <si>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</si>
  <si>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</si>
  <si>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</si>
  <si>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</si>
  <si>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</si>
  <si>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</si>
  <si>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</si>
  <si>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</si>
  <si>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</si>
  <si>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</si>
  <si>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</si>
  <si>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</si>
  <si>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</si>
  <si>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</si>
  <si>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</si>
  <si>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</si>
  <si>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</si>
  <si>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</si>
  <si>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</si>
  <si>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</si>
  <si>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</si>
  <si>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</si>
  <si>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</si>
  <si>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</si>
  <si>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</si>
  <si>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</si>
  <si>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</si>
  <si>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</si>
  <si>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</si>
  <si>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</si>
  <si>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</si>
  <si>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</si>
  <si>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</si>
  <si>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</si>
  <si>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</si>
  <si>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</si>
  <si>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</si>
  <si>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</si>
  <si>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</si>
  <si>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</si>
  <si>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</si>
  <si>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</si>
  <si>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</si>
  <si>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</si>
  <si>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</si>
  <si>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</si>
  <si>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</si>
  <si>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</si>
  <si>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</si>
  <si>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</si>
  <si>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</si>
  <si>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</si>
  <si>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</si>
  <si>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</si>
  <si>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</si>
  <si>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</si>
  <si>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</si>
  <si>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</si>
  <si>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</si>
  <si>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</si>
  <si>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</si>
  <si>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</si>
  <si>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</si>
  <si>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</si>
  <si>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</si>
  <si>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</si>
  <si>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</si>
  <si>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</si>
  <si>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</si>
  <si>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</si>
  <si>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</si>
  <si>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</si>
  <si>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</si>
  <si>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</si>
  <si>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</si>
  <si>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</si>
  <si>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</si>
  <si>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</si>
  <si>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</si>
  <si>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</si>
  <si>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</si>
  <si>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</si>
  <si>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</si>
  <si>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</si>
  <si>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</si>
  <si>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</si>
  <si>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</si>
  <si>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</si>
  <si>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</si>
  <si>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</si>
  <si>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</si>
  <si>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</si>
  <si>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</si>
  <si>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</si>
  <si>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</si>
  <si>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</si>
  <si>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</si>
  <si>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</si>
  <si>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</si>
  <si>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</si>
  <si>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</si>
  <si>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</si>
  <si>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</si>
  <si>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</si>
  <si>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</si>
  <si>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</si>
  <si>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</si>
  <si>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</si>
  <si>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</si>
  <si>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</si>
  <si>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</si>
  <si>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</si>
  <si>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</si>
  <si>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</si>
  <si>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</si>
  <si>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</si>
  <si>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</si>
  <si>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</si>
  <si>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</si>
  <si>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</si>
  <si>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</si>
  <si>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</si>
  <si>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</si>
  <si>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</si>
  <si>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</si>
  <si>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</si>
  <si>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</si>
  <si>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</si>
  <si>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</si>
  <si>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</si>
  <si>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</si>
  <si>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</si>
  <si>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</si>
  <si>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</si>
  <si>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</si>
  <si>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</si>
  <si>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</si>
  <si>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</si>
  <si>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</si>
  <si>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</si>
  <si>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</si>
  <si>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</si>
  <si>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</si>
  <si>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</si>
  <si>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</si>
  <si>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</si>
  <si>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</si>
  <si>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</si>
  <si>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</si>
  <si>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</si>
  <si>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</si>
  <si>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</si>
  <si>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</si>
  <si>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</si>
  <si>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</si>
  <si>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</si>
  <si>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</si>
  <si>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</si>
  <si>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</si>
  <si>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</si>
  <si>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</si>
  <si>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</si>
  <si>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</si>
  <si>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</si>
  <si>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</si>
  <si>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</si>
  <si>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</si>
  <si>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</si>
  <si>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</si>
  <si>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</si>
  <si>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</si>
  <si>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</si>
  <si>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</si>
  <si>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</si>
  <si>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</si>
  <si>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</si>
  <si>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</si>
  <si>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</si>
  <si>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</si>
  <si>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</si>
  <si>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</si>
  <si>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</si>
  <si>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</si>
  <si>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</si>
  <si>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</si>
  <si>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</si>
  <si>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</si>
  <si>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</si>
  <si>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</si>
  <si>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</si>
  <si>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</si>
  <si>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</si>
  <si>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</si>
  <si>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</si>
  <si>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</si>
  <si>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</si>
  <si>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</si>
  <si>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</si>
  <si>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</si>
  <si>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</si>
  <si>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</si>
  <si>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</si>
  <si>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</si>
  <si>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</si>
  <si>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</si>
  <si>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</si>
  <si>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</si>
  <si>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</si>
  <si>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</si>
  <si>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</si>
  <si>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</si>
  <si>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</si>
  <si>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</si>
  <si>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</si>
  <si>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</si>
  <si>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</si>
  <si>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</si>
  <si>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</si>
  <si>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</si>
  <si>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</si>
  <si>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</si>
  <si>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</si>
  <si>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</si>
  <si>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</si>
  <si>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</si>
  <si>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</si>
  <si>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</si>
  <si>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</si>
  <si>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</si>
  <si>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</si>
  <si>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</si>
  <si>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</si>
  <si>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</si>
  <si>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</si>
  <si>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</si>
  <si>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</si>
  <si>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</si>
  <si>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</si>
  <si>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</si>
  <si>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</si>
  <si>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</si>
  <si>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</si>
  <si>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</si>
  <si>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</si>
  <si>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</si>
  <si>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</si>
  <si>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</si>
  <si>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</si>
  <si>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</si>
  <si>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</si>
  <si>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</si>
  <si>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</si>
  <si>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</si>
  <si>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</si>
  <si>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</si>
  <si>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</si>
  <si>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</si>
  <si>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</si>
  <si>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</si>
  <si>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</si>
  <si>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</si>
  <si>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</si>
  <si>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</si>
  <si>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</si>
  <si>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</si>
  <si>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</si>
  <si>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</si>
  <si>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</si>
  <si>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</si>
  <si>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</si>
  <si>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</si>
  <si>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</si>
  <si>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</si>
  <si>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</si>
  <si>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</si>
  <si>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</si>
  <si>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</si>
  <si>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</si>
  <si>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</si>
  <si>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</si>
  <si>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</si>
  <si>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</si>
  <si>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</si>
  <si>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</si>
  <si>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</si>
  <si>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</si>
  <si>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</si>
  <si>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</si>
  <si>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</si>
  <si>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</si>
  <si>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</si>
  <si>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</si>
  <si>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</si>
  <si>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</si>
  <si>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</si>
  <si>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</si>
  <si>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</si>
  <si>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</si>
  <si>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</si>
  <si>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</si>
  <si>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</si>
  <si>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</si>
  <si>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</si>
  <si>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</si>
  <si>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</si>
  <si>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</si>
  <si>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</si>
  <si>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</si>
  <si>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</si>
  <si>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</si>
  <si>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</si>
  <si>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</si>
  <si>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</si>
  <si>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</si>
  <si>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</si>
  <si>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</si>
  <si>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</si>
  <si>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</si>
  <si>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</si>
  <si>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</si>
  <si>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</si>
  <si>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</si>
  <si>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</si>
  <si>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</si>
  <si>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</si>
  <si>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</si>
  <si>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</si>
  <si>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</si>
  <si>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</si>
  <si>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</si>
  <si>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</si>
  <si>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</si>
  <si>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</si>
  <si>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</si>
  <si>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</si>
  <si>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</si>
  <si>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</si>
  <si>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</si>
  <si>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</si>
  <si>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</si>
  <si>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</si>
  <si>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</si>
  <si>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</si>
  <si>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</si>
  <si>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</si>
  <si>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</si>
  <si>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</si>
  <si>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</si>
  <si>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</si>
  <si>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</si>
  <si>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</si>
  <si>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</si>
  <si>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</si>
  <si>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</si>
  <si>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</si>
  <si>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</si>
  <si>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</si>
  <si>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</si>
  <si>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</si>
  <si>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</si>
  <si>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</si>
  <si>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</si>
  <si>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</si>
  <si>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</si>
  <si>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</si>
  <si>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</si>
  <si>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</si>
  <si>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</si>
  <si>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</si>
  <si>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</si>
  <si>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</si>
  <si>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</si>
  <si>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</si>
  <si>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</si>
  <si>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</si>
  <si>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</si>
  <si>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</si>
  <si>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</si>
  <si>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</si>
  <si>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</si>
  <si>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</si>
  <si>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</si>
  <si>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</si>
  <si>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</si>
  <si>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</si>
  <si>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</si>
  <si>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</si>
  <si>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</si>
  <si>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</si>
  <si>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</si>
  <si>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</si>
  <si>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</si>
  <si>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</si>
  <si>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</si>
  <si>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</si>
  <si>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</si>
  <si>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</si>
  <si>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</si>
  <si>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</si>
  <si>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</si>
  <si>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</si>
  <si>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</si>
  <si>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</si>
  <si>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</si>
  <si>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</si>
  <si>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</si>
  <si>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</si>
  <si>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</si>
  <si>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</si>
  <si>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</si>
  <si>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</si>
  <si>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</si>
  <si>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</si>
  <si>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</si>
  <si>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</si>
  <si>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</si>
  <si>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</si>
  <si>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</si>
  <si>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</si>
  <si>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</si>
  <si>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</si>
  <si>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</si>
  <si>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</si>
  <si>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</si>
  <si>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</si>
  <si>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</si>
  <si>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</si>
  <si>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</si>
  <si>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</si>
  <si>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</si>
  <si>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</si>
  <si>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</si>
  <si>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</si>
  <si>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</si>
  <si>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</si>
  <si>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</si>
  <si>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</si>
  <si>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</si>
  <si>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</si>
  <si>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</si>
  <si>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</si>
  <si>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</si>
  <si>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</si>
  <si>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</si>
  <si>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</si>
  <si>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</si>
  <si>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</si>
  <si>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</si>
  <si>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</si>
  <si>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</si>
  <si>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</si>
  <si>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</si>
  <si>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</si>
  <si>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</si>
  <si>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</si>
  <si>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</si>
  <si>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</si>
  <si>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</si>
  <si>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</si>
  <si>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</si>
  <si>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</si>
  <si>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</si>
  <si>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</si>
  <si>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</si>
  <si>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</si>
  <si>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</si>
  <si>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</si>
  <si>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</si>
  <si>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</si>
  <si>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</si>
  <si>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</si>
  <si>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</si>
  <si>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</si>
  <si>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</si>
  <si>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</si>
  <si>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</si>
  <si>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</si>
  <si>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</si>
  <si>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</si>
  <si>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</si>
  <si>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</si>
  <si>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</si>
  <si>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</si>
  <si>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</si>
  <si>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</si>
  <si>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</si>
  <si>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</si>
  <si>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</si>
  <si>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</si>
  <si>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</si>
  <si>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</si>
  <si>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</si>
  <si>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</si>
  <si>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</si>
  <si>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</si>
  <si>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</si>
  <si>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</si>
  <si>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</si>
  <si>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</si>
  <si>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</si>
  <si>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</si>
  <si>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</si>
  <si>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</si>
  <si>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</si>
  <si>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</si>
  <si>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</si>
  <si>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</si>
  <si>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</si>
  <si>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</si>
  <si>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</si>
  <si>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</si>
  <si>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</si>
  <si>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</si>
  <si>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</si>
  <si>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</si>
  <si>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</si>
  <si>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</si>
  <si>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</si>
  <si>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</si>
  <si>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</si>
  <si>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</si>
  <si>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</si>
  <si>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</si>
  <si>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</si>
  <si>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</si>
  <si>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</si>
  <si>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</si>
  <si>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</si>
  <si>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</si>
  <si>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</si>
  <si>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</si>
  <si>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</si>
  <si>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</si>
  <si>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</si>
  <si>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</si>
  <si>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</si>
  <si>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</si>
  <si>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</si>
  <si>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</si>
  <si>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</si>
  <si>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</si>
  <si>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</si>
  <si>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</si>
  <si>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</si>
  <si>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</si>
  <si>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</si>
  <si>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</si>
  <si>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</si>
  <si>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</si>
  <si>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</si>
  <si>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</si>
  <si>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</si>
  <si>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</si>
  <si>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</si>
  <si>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</si>
  <si>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</si>
  <si>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</si>
  <si>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</si>
  <si>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</si>
  <si>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</si>
  <si>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</si>
  <si>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</si>
  <si>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</si>
  <si>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</si>
  <si>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</si>
  <si>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</si>
  <si>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</si>
  <si>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</si>
  <si>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</si>
  <si>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</si>
  <si>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</si>
  <si>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</si>
  <si>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</si>
  <si>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</si>
  <si>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</si>
  <si>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</si>
  <si>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</si>
  <si>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</si>
  <si>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</si>
  <si>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</si>
  <si>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</si>
  <si>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</si>
  <si>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</si>
  <si>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</si>
  <si>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</si>
  <si>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</si>
  <si>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</si>
  <si>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</si>
  <si>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</si>
  <si>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</si>
  <si>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</si>
  <si>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</si>
  <si>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</si>
  <si>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</si>
  <si>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</si>
  <si>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</si>
  <si>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</si>
  <si>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</si>
  <si>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</si>
  <si>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</si>
  <si>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</si>
  <si>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</si>
  <si>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</si>
  <si>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</si>
  <si>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</si>
  <si>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</si>
  <si>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</si>
  <si>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</si>
  <si>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</si>
  <si>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</si>
  <si>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</si>
  <si>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</si>
  <si>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</si>
  <si>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</si>
  <si>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</si>
  <si>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</si>
  <si>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</si>
  <si>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</si>
  <si>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</si>
  <si>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</si>
  <si>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</si>
  <si>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</si>
  <si>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</si>
  <si>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</si>
  <si>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</si>
  <si>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</si>
  <si>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</si>
  <si>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</si>
  <si>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</si>
  <si>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</si>
  <si>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</si>
  <si>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</si>
  <si>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</si>
  <si>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</si>
  <si>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</si>
  <si>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</si>
  <si>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</si>
  <si>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</si>
  <si>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</si>
  <si>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</si>
  <si>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</si>
  <si>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</si>
  <si>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</si>
  <si>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</si>
  <si>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</si>
  <si>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</si>
  <si>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</si>
  <si>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</si>
  <si>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</si>
  <si>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</si>
  <si>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</si>
  <si>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</si>
  <si>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</si>
  <si>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</si>
  <si>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</si>
  <si>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</si>
  <si>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</si>
  <si>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</si>
  <si>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</si>
  <si>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</si>
  <si>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</si>
  <si>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</si>
  <si>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</si>
  <si>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</si>
  <si>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</si>
  <si>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</si>
  <si>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</si>
  <si>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</si>
  <si>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</si>
  <si>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</si>
  <si>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</si>
  <si>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</si>
  <si>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</si>
  <si>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</si>
  <si>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</si>
  <si>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</si>
  <si>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</si>
  <si>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</si>
  <si>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</si>
  <si>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</si>
  <si>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</si>
  <si>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</si>
  <si>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</si>
  <si>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</si>
  <si>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</si>
  <si>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</si>
  <si>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</si>
  <si>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</si>
  <si>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</si>
  <si>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</si>
  <si>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</si>
  <si>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</si>
  <si>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</si>
  <si>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</si>
  <si>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</si>
  <si>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</si>
  <si>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</si>
  <si>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</si>
  <si>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</si>
  <si>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</si>
  <si>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</si>
  <si>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</si>
  <si>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</si>
  <si>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</si>
  <si>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</si>
  <si>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</si>
  <si>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</si>
  <si>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</si>
  <si>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</si>
  <si>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</si>
  <si>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</si>
  <si>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</si>
  <si>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</si>
  <si>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</si>
  <si>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</si>
  <si>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</si>
  <si>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</si>
  <si>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</si>
  <si>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</si>
  <si>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</si>
  <si>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</si>
  <si>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</si>
  <si>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</si>
  <si>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</si>
  <si>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</si>
  <si>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</si>
  <si>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</si>
  <si>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</si>
  <si>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</si>
  <si>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</si>
  <si>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</si>
  <si>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</si>
  <si>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</si>
  <si>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</si>
  <si>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</si>
  <si>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</si>
  <si>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</si>
  <si>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</si>
  <si>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</si>
  <si>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</si>
  <si>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</si>
  <si>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</si>
  <si>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</si>
  <si>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</si>
  <si>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</si>
  <si>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</si>
  <si>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</si>
  <si>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</si>
  <si>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</si>
  <si>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</si>
  <si>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</si>
  <si>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</si>
  <si>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</si>
  <si>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</si>
  <si>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</si>
  <si>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</si>
  <si>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</si>
  <si>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</si>
  <si>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</si>
  <si>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</si>
  <si>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</si>
  <si>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</si>
  <si>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</si>
  <si>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</si>
  <si>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</si>
  <si>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</si>
  <si>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</si>
  <si>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</si>
  <si>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</si>
  <si>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</si>
  <si>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</si>
  <si>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</si>
  <si>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</si>
  <si>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</si>
  <si>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</si>
  <si>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</si>
  <si>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</si>
  <si>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</si>
  <si>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</si>
  <si>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</si>
  <si>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</si>
  <si>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</si>
  <si>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</si>
  <si>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</si>
  <si>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</si>
  <si>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</si>
  <si>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</si>
  <si>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</si>
  <si>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</si>
  <si>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</si>
  <si>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</si>
  <si>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</si>
  <si>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</si>
  <si>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</si>
  <si>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</si>
  <si>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</si>
  <si>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</si>
  <si>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</si>
  <si>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</si>
  <si>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</si>
  <si>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</si>
  <si>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</si>
  <si>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</si>
  <si>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</si>
  <si>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</si>
  <si>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</si>
  <si>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</si>
  <si>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</si>
  <si>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</si>
  <si>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</si>
  <si>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</si>
  <si>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</si>
  <si>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</si>
  <si>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</si>
  <si>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</si>
  <si>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</si>
  <si>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</si>
  <si>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</si>
  <si>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</si>
  <si>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</si>
  <si>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</si>
  <si>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</si>
  <si>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</si>
  <si>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</si>
  <si>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</si>
  <si>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</si>
  <si>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</si>
  <si>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</si>
  <si>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</si>
  <si>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</si>
  <si>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</si>
  <si>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</si>
  <si>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</si>
  <si>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</si>
  <si>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</si>
  <si>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</si>
  <si>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</si>
  <si>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</si>
  <si>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</si>
  <si>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</si>
  <si>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</si>
  <si>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</si>
  <si>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</si>
  <si>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</si>
  <si>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</si>
  <si>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</si>
  <si>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</si>
  <si>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</si>
  <si>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</si>
  <si>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</si>
  <si>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</si>
  <si>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</si>
  <si>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</si>
  <si>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</si>
  <si>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</si>
  <si>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</si>
  <si>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</si>
  <si>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</si>
  <si>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</si>
  <si>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</si>
  <si>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</si>
  <si>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</si>
  <si>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</si>
  <si>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</si>
  <si>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</si>
  <si>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</si>
  <si>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</si>
  <si>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</si>
  <si>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</si>
  <si>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</si>
  <si>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</si>
  <si>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</si>
  <si>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</si>
  <si>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</si>
  <si>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</si>
  <si>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</si>
  <si>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</si>
  <si>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</si>
  <si>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</si>
  <si>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</si>
  <si>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</si>
  <si>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</si>
  <si>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</si>
  <si>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</si>
  <si>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</si>
  <si>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</si>
  <si>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</si>
  <si>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</si>
  <si>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</si>
  <si>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</si>
  <si>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</si>
  <si>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</si>
  <si>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</si>
  <si>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</si>
  <si>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</si>
  <si>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</si>
  <si>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</si>
  <si>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</si>
  <si>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</si>
  <si>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</si>
  <si>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</si>
  <si>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</si>
  <si>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</si>
  <si>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</si>
  <si>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</si>
  <si>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</si>
  <si>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</si>
  <si>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</si>
  <si>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</si>
  <si>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</si>
  <si>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</si>
  <si>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</si>
  <si>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</si>
  <si>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</si>
  <si>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</si>
  <si>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</si>
  <si>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</si>
  <si>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</si>
  <si>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</si>
  <si>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</si>
  <si>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</si>
  <si>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</si>
  <si>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</si>
  <si>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</si>
  <si>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</si>
  <si>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</si>
  <si>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</si>
  <si>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</si>
  <si>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</si>
  <si>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</si>
  <si>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</si>
  <si>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</si>
  <si>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</si>
  <si>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</si>
  <si>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</si>
  <si>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</si>
  <si>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</si>
  <si>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</si>
  <si>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</si>
  <si>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</si>
  <si>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</si>
  <si>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</si>
  <si>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</si>
  <si>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</si>
  <si>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</si>
  <si>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</si>
  <si>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</si>
  <si>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</si>
  <si>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</si>
  <si>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</si>
  <si>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</si>
  <si>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</si>
  <si>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</si>
  <si>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</si>
  <si>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</si>
  <si>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</si>
  <si>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</si>
  <si>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</si>
  <si>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</si>
  <si>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</si>
  <si>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</si>
  <si>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</si>
  <si>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</si>
  <si>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</si>
  <si>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</si>
  <si>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</si>
  <si>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</si>
  <si>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</si>
  <si>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</si>
  <si>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</si>
  <si>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</si>
  <si>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</si>
  <si>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</si>
  <si>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</si>
  <si>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</si>
  <si>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</si>
  <si>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</si>
  <si>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</si>
  <si>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</si>
  <si>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</si>
  <si>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</si>
  <si>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</si>
  <si>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</si>
  <si>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</si>
  <si>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</si>
  <si>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</si>
  <si>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</si>
  <si>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</si>
  <si>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</si>
  <si>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</si>
  <si>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</si>
  <si>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</si>
  <si>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</si>
  <si>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</si>
  <si>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</si>
  <si>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</si>
  <si>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</si>
  <si>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</si>
  <si>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</si>
  <si>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</si>
  <si>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</si>
  <si>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</si>
  <si>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</si>
  <si>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</si>
  <si>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</si>
  <si>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</si>
  <si>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</si>
  <si>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</si>
  <si>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</si>
  <si>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</si>
  <si>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</si>
  <si>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</si>
  <si>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</si>
  <si>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</si>
  <si>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</si>
  <si>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</si>
  <si>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</si>
  <si>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</si>
  <si>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</si>
  <si>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</si>
  <si>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</si>
  <si>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</si>
  <si>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</si>
  <si>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</si>
  <si>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</si>
  <si>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</si>
  <si>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</si>
  <si>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</si>
  <si>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</si>
  <si>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</si>
  <si>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</si>
  <si>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</si>
  <si>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</si>
  <si>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</si>
  <si>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</si>
  <si>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</si>
  <si>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</si>
  <si>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</si>
  <si>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</si>
  <si>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</si>
  <si>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</si>
  <si>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</si>
  <si>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</si>
  <si>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</si>
  <si>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</si>
  <si>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</si>
  <si>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</si>
  <si>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</si>
  <si>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</si>
  <si>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</si>
  <si>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</si>
  <si>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</si>
  <si>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</si>
  <si>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</si>
  <si>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</si>
  <si>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</si>
  <si>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</si>
  <si>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</si>
  <si>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</si>
  <si>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</si>
  <si>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</si>
  <si>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</si>
  <si>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</si>
  <si>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</si>
  <si>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</si>
  <si>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</si>
  <si>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</si>
  <si>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</si>
  <si>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</si>
  <si>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</si>
  <si>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</si>
  <si>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</si>
  <si>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</si>
  <si>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</si>
  <si>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</si>
  <si>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</si>
  <si>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</si>
  <si>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</si>
  <si>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</si>
  <si>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</si>
  <si>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</si>
  <si>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</si>
  <si>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</si>
  <si>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</si>
  <si>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</si>
  <si>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</si>
  <si>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</si>
  <si>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</si>
  <si>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</si>
  <si>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</si>
  <si>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</si>
  <si>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</si>
  <si>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</si>
  <si>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</si>
  <si>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</si>
  <si>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</si>
  <si>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</si>
  <si>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</si>
  <si>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</si>
  <si>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</si>
  <si>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</si>
  <si>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</si>
  <si>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</si>
  <si>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</si>
  <si>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</si>
  <si>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</si>
  <si>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</si>
  <si>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</si>
  <si>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</si>
  <si>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</si>
  <si>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</si>
  <si>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</si>
  <si>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</si>
  <si>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</si>
  <si>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</si>
  <si>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</si>
  <si>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</si>
  <si>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</si>
  <si>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</si>
  <si>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</si>
  <si>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</si>
  <si>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</si>
  <si>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</si>
  <si>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</si>
  <si>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</si>
  <si>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</si>
  <si>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</si>
  <si>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</si>
  <si>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</si>
  <si>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</si>
  <si>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</si>
  <si>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</si>
  <si>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</si>
  <si>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</si>
  <si>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</si>
  <si>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</si>
  <si>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</si>
  <si>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</si>
  <si>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</si>
  <si>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</si>
  <si>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</si>
  <si>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</si>
  <si>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</si>
  <si>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</si>
  <si>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</si>
  <si>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</si>
  <si>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</si>
  <si>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</si>
  <si>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</si>
  <si>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</si>
  <si>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</si>
  <si>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</si>
  <si>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</si>
  <si>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</si>
  <si>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</si>
  <si>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</si>
  <si>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</si>
  <si>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</si>
  <si>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</si>
  <si>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</si>
  <si>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</si>
  <si>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</si>
  <si>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</si>
  <si>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</si>
  <si>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</si>
  <si>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</si>
  <si>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</si>
  <si>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</si>
  <si>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</si>
  <si>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</si>
  <si>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</si>
  <si>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</si>
  <si>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</si>
  <si>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</si>
  <si>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</si>
  <si>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</si>
  <si>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</si>
  <si>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</si>
  <si>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</si>
  <si>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</si>
  <si>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</si>
  <si>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</si>
  <si>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</si>
  <si>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</si>
  <si>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</si>
  <si>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</si>
  <si>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</si>
  <si>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</si>
  <si>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</si>
  <si>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</si>
  <si>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</si>
  <si>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</si>
  <si>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</si>
  <si>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</si>
  <si>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</si>
  <si>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</si>
  <si>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</si>
  <si>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</si>
  <si>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</si>
  <si>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</si>
  <si>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</si>
  <si>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</si>
  <si>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</si>
  <si>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</si>
  <si>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</si>
  <si>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</si>
  <si>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</si>
  <si>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</si>
  <si>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</si>
  <si>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</si>
  <si>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</si>
  <si>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</si>
  <si>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</si>
  <si>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</si>
  <si>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</si>
  <si>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</si>
  <si>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</si>
  <si>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</si>
  <si>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</si>
  <si>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</si>
  <si>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</si>
  <si>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</si>
  <si>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</si>
  <si>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</si>
  <si>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</si>
  <si>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</si>
  <si>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</si>
  <si>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</si>
  <si>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</si>
  <si>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</si>
  <si>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</si>
  <si>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</si>
  <si>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</si>
  <si>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</si>
  <si>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</si>
  <si>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</si>
  <si>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</si>
  <si>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</si>
  <si>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</si>
  <si>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</si>
  <si>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</si>
  <si>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</si>
  <si>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</si>
  <si>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</si>
  <si>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</si>
  <si>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</si>
  <si>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</si>
  <si>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</si>
  <si>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</si>
  <si>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</si>
  <si>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</si>
  <si>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</si>
  <si>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</si>
  <si>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</si>
  <si>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</si>
  <si>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</si>
  <si>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</si>
  <si>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</si>
  <si>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</si>
  <si>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</si>
  <si>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</si>
  <si>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</si>
  <si>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</si>
  <si>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</si>
  <si>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</si>
  <si>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</si>
  <si>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</si>
  <si>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</si>
  <si>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</si>
  <si>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</si>
  <si>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</si>
  <si>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</si>
  <si>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</si>
  <si>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</si>
  <si>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</si>
  <si>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</si>
  <si>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</si>
  <si>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</si>
  <si>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</si>
  <si>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</si>
  <si>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</si>
  <si>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</si>
  <si>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</si>
  <si>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</si>
  <si>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</si>
  <si>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</si>
  <si>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</si>
  <si>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</si>
  <si>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</si>
  <si>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</si>
  <si>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</si>
  <si>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</si>
  <si>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</si>
  <si>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</si>
  <si>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</si>
  <si>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</si>
  <si>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</si>
  <si>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</si>
  <si>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</si>
  <si>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</si>
  <si>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</si>
  <si>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</si>
  <si>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</si>
  <si>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</si>
  <si>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</si>
  <si>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</si>
  <si>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</si>
  <si>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</si>
  <si>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</si>
  <si>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</si>
  <si>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</si>
  <si>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</si>
  <si>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</si>
  <si>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</si>
  <si>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</si>
  <si>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</si>
  <si>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</si>
  <si>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</si>
  <si>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</si>
  <si>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</si>
  <si>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</si>
  <si>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</si>
  <si>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</si>
  <si>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</si>
  <si>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</si>
  <si>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</si>
  <si>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</si>
  <si>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</si>
  <si>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</si>
  <si>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</si>
  <si>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</si>
  <si>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</si>
  <si>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</si>
  <si>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</si>
  <si>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</si>
  <si>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</si>
  <si>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</si>
  <si>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</si>
  <si>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</si>
  <si>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</si>
  <si>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</si>
  <si>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</si>
  <si>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</si>
  <si>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</si>
  <si>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</si>
  <si>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</si>
  <si>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</si>
  <si>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</si>
  <si>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</si>
  <si>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</si>
  <si>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</si>
  <si>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</si>
  <si>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</si>
  <si>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</si>
  <si>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</si>
  <si>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</si>
  <si>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</si>
  <si>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</si>
  <si>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</si>
  <si>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</si>
  <si>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</si>
  <si>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</si>
  <si>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</si>
  <si>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</si>
  <si>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</si>
  <si>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</si>
  <si>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</si>
  <si>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</si>
  <si>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</si>
  <si>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</si>
  <si>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</si>
  <si>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</si>
  <si>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</si>
  <si>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</si>
  <si>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</si>
  <si>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</si>
  <si>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</si>
  <si>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</si>
  <si>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</si>
  <si>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</si>
  <si>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</si>
  <si>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</si>
  <si>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</si>
  <si>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</si>
  <si>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</si>
  <si>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</si>
  <si>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</si>
  <si>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</si>
  <si>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</si>
  <si>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</si>
  <si>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</si>
  <si>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</si>
  <si>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</si>
  <si>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</si>
  <si>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</si>
  <si>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</si>
  <si>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</si>
  <si>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</si>
  <si>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</si>
  <si>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</si>
  <si>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</si>
  <si>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</si>
  <si>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</si>
  <si>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</si>
  <si>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</si>
  <si>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</si>
  <si>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</si>
  <si>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</si>
  <si>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</si>
  <si>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</si>
  <si>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</si>
  <si>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</si>
  <si>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</si>
  <si>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</si>
  <si>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</si>
  <si>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</si>
  <si>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</si>
  <si>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</si>
  <si>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</si>
  <si>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</si>
  <si>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</si>
  <si>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</si>
  <si>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</si>
  <si>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</si>
  <si>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</si>
  <si>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</si>
  <si>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</si>
  <si>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</si>
  <si>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</si>
  <si>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</si>
  <si>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</si>
  <si>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</si>
  <si>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</si>
  <si>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</si>
  <si>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</si>
  <si>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</si>
  <si>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</si>
  <si>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</si>
  <si>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</si>
  <si>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</si>
  <si>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</si>
  <si>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</si>
  <si>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</si>
  <si>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</si>
  <si>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</si>
  <si>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</si>
  <si>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</si>
  <si>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</si>
  <si>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</si>
  <si>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</si>
  <si>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</si>
  <si>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</si>
  <si>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</si>
  <si>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</si>
  <si>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</si>
  <si>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</si>
  <si>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</si>
  <si>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</si>
  <si>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</si>
  <si>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</si>
  <si>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</si>
  <si>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</si>
  <si>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</si>
  <si>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</si>
  <si>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</si>
  <si>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</si>
  <si>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</si>
  <si>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</si>
  <si>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</si>
  <si>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</si>
  <si>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</si>
  <si>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</si>
  <si>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</si>
  <si>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</si>
  <si>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</si>
  <si>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</si>
  <si>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</si>
  <si>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</si>
  <si>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</si>
  <si>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</si>
  <si>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</si>
  <si>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</si>
  <si>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</si>
  <si>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</si>
  <si>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</si>
  <si>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</si>
  <si>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</si>
  <si>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</si>
  <si>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</si>
  <si>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</si>
  <si>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</si>
  <si>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</si>
  <si>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</si>
  <si>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</si>
  <si>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</si>
  <si>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</si>
  <si>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</si>
  <si>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</si>
  <si>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</si>
  <si>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</si>
  <si>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</si>
  <si>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</si>
  <si>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</si>
  <si>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</si>
  <si>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</si>
  <si>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</si>
  <si>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</si>
  <si>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</si>
  <si>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</si>
  <si>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</si>
  <si>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</si>
  <si>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</si>
  <si>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</si>
  <si>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</si>
  <si>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</si>
  <si>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</si>
  <si>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</si>
  <si>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</si>
  <si>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</si>
  <si>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</si>
  <si>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</si>
  <si>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</si>
  <si>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</si>
  <si>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</si>
  <si>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</si>
  <si>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</si>
  <si>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</si>
  <si>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</si>
  <si>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</si>
  <si>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</si>
  <si>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</si>
  <si>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</si>
  <si>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</si>
  <si>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</si>
  <si>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</si>
  <si>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</si>
  <si>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</si>
  <si>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</si>
  <si>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</si>
  <si>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</si>
  <si>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</si>
  <si>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</si>
  <si>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</si>
  <si>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</si>
  <si>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</si>
  <si>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</si>
  <si>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</si>
  <si>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</si>
  <si>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</si>
  <si>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</si>
  <si>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</si>
  <si>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</si>
  <si>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</si>
  <si>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</si>
  <si>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</si>
  <si>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</si>
  <si>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</si>
  <si>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</si>
  <si>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</si>
  <si>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</si>
  <si>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</si>
  <si>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</si>
  <si>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</si>
  <si>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</si>
  <si>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</si>
  <si>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</si>
  <si>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</si>
  <si>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</si>
  <si>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</si>
  <si>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</si>
  <si>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</si>
  <si>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</si>
  <si>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</si>
  <si>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</si>
  <si>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</si>
  <si>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</si>
  <si>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</si>
  <si>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</si>
  <si>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</si>
  <si>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</si>
  <si>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</si>
  <si>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</si>
  <si>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</si>
  <si>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</si>
  <si>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</si>
  <si>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</si>
  <si>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</si>
  <si>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</si>
  <si>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</si>
  <si>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</si>
  <si>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</si>
  <si>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</si>
  <si>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</si>
  <si>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</si>
  <si>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</si>
  <si>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</si>
  <si>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</si>
  <si>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</si>
  <si>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</si>
  <si>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</si>
  <si>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</si>
  <si>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</si>
  <si>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</si>
  <si>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</si>
  <si>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</si>
  <si>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</si>
  <si>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</si>
  <si>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</si>
  <si>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</si>
  <si>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</si>
  <si>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</si>
  <si>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</si>
  <si>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</si>
  <si>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</si>
  <si>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</si>
  <si>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</si>
  <si>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</si>
  <si>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</si>
  <si>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</si>
  <si>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</si>
  <si>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</si>
  <si>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</si>
  <si>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</si>
  <si>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</si>
  <si>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</si>
  <si>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</si>
  <si>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</si>
  <si>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</si>
  <si>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</si>
  <si>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</si>
  <si>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</si>
  <si>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</si>
  <si>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</si>
  <si>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</si>
  <si>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</si>
  <si>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</si>
  <si>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</si>
  <si>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</si>
  <si>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</si>
  <si>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</si>
  <si>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</si>
  <si>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</si>
  <si>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</si>
  <si>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</si>
  <si>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</si>
  <si>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</si>
  <si>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</si>
  <si>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</si>
  <si>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</si>
  <si>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</si>
  <si>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</si>
  <si>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</si>
  <si>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</si>
  <si>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</si>
  <si>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</si>
  <si>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</si>
  <si>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</si>
  <si>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</si>
  <si>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</si>
  <si>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</si>
  <si>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</si>
  <si>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</si>
  <si>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</si>
  <si>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</si>
  <si>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</si>
  <si>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</si>
  <si>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</si>
  <si>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</si>
  <si>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</si>
  <si>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</si>
  <si>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</si>
  <si>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</si>
  <si>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</si>
  <si>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</si>
  <si>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</si>
  <si>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</si>
  <si>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</si>
  <si>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</si>
  <si>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</si>
  <si>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</si>
  <si>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</si>
  <si>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</si>
  <si>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</si>
  <si>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</si>
  <si>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</si>
  <si>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</si>
  <si>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</si>
  <si>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</si>
  <si>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</si>
  <si>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</si>
  <si>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</si>
  <si>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</si>
  <si>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</si>
  <si>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</si>
  <si>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</si>
  <si>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</si>
  <si>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</si>
  <si>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</si>
  <si>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</si>
  <si>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</si>
  <si>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</si>
  <si>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</si>
  <si>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</si>
  <si>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</si>
  <si>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</si>
  <si>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</si>
  <si>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</si>
  <si>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</si>
  <si>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</si>
  <si>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</si>
  <si>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</si>
  <si>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</si>
  <si>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</si>
  <si>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</si>
  <si>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</si>
  <si>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</si>
  <si>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</si>
  <si>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</si>
  <si>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</si>
  <si>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</si>
  <si>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</si>
  <si>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</si>
  <si>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</si>
  <si>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</si>
  <si>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</si>
  <si>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</si>
  <si>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</si>
  <si>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</si>
  <si>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</si>
  <si>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</si>
  <si>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</si>
  <si>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</si>
  <si>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</si>
  <si>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</si>
  <si>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</si>
  <si>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</si>
  <si>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</si>
  <si>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</si>
  <si>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</si>
  <si>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</si>
  <si>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</si>
  <si>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</si>
  <si>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</si>
  <si>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</si>
  <si>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</si>
  <si>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</si>
  <si>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</si>
  <si>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</si>
  <si>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</si>
  <si>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</si>
  <si>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</si>
  <si>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</si>
  <si>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</si>
  <si>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</si>
  <si>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</si>
  <si>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</si>
  <si>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</si>
  <si>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</si>
  <si>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</si>
  <si>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</si>
  <si>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</si>
  <si>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</si>
  <si>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</si>
  <si>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</si>
  <si>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</si>
  <si>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</si>
  <si>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</si>
  <si>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</si>
  <si>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</si>
  <si>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</si>
  <si>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</si>
  <si>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</si>
  <si>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</si>
  <si>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</si>
  <si>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</si>
  <si>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</si>
  <si>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</si>
  <si>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</si>
  <si>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</si>
  <si>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</si>
  <si>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</si>
  <si>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</si>
  <si>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</si>
  <si>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</si>
  <si>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</si>
  <si>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</si>
  <si>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</si>
  <si>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</si>
  <si>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</si>
  <si>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</si>
  <si>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</si>
  <si>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</si>
  <si>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</si>
  <si>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</si>
  <si>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</si>
  <si>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</si>
  <si>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</si>
  <si>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</si>
  <si>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</si>
  <si>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</si>
  <si>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</si>
  <si>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</si>
  <si>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</si>
  <si>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</si>
  <si>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</si>
  <si>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</si>
  <si>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</si>
  <si>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</si>
  <si>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</si>
  <si>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</si>
  <si>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</si>
  <si>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</si>
  <si>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</si>
  <si>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</si>
  <si>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</si>
  <si>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</si>
  <si>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</si>
  <si>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</si>
  <si>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</si>
  <si>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</si>
  <si>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</si>
  <si>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</si>
  <si>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</si>
  <si>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</si>
  <si>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</si>
  <si>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</si>
  <si>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</si>
  <si>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</si>
  <si>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</si>
  <si>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</si>
  <si>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</si>
  <si>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</si>
  <si>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</si>
  <si>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</si>
  <si>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</si>
  <si>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</si>
  <si>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</si>
  <si>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</si>
  <si>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</si>
  <si>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</si>
  <si>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</si>
  <si>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</si>
  <si>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</si>
  <si>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</si>
  <si>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</si>
  <si>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</si>
  <si>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</si>
  <si>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</si>
  <si>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</si>
  <si>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</si>
  <si>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</si>
  <si>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</si>
  <si>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</si>
  <si>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</si>
  <si>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</si>
  <si>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</si>
  <si>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</si>
  <si>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</si>
  <si>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</si>
  <si>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</si>
  <si>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</si>
  <si>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</si>
  <si>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</si>
  <si>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</si>
  <si>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</si>
  <si>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</si>
  <si>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</si>
  <si>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</si>
  <si>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</si>
  <si>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</si>
  <si>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</si>
  <si>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</si>
  <si>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</si>
  <si>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</si>
  <si>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</si>
  <si>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</si>
  <si>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</si>
  <si>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</si>
  <si>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</si>
  <si>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</si>
  <si>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</si>
  <si>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</si>
  <si>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</si>
  <si>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</si>
  <si>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</si>
  <si>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</si>
  <si>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</si>
  <si>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</si>
  <si>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</si>
  <si>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</si>
  <si>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</si>
  <si>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</si>
  <si>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</si>
  <si>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</si>
  <si>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</si>
  <si>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</si>
  <si>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</si>
  <si>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</si>
  <si>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</si>
  <si>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</si>
  <si>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</si>
  <si>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</si>
  <si>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</si>
  <si>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</si>
  <si>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</si>
  <si>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</si>
  <si>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</si>
  <si>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</si>
  <si>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</si>
  <si>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</si>
  <si>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</si>
  <si>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</si>
  <si>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</si>
  <si>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</si>
  <si>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</si>
  <si>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</si>
  <si>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</si>
  <si>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</si>
  <si>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</si>
  <si>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</si>
  <si>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</si>
  <si>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</si>
  <si>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</si>
  <si>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</si>
  <si>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</si>
  <si>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</si>
  <si>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</si>
  <si>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</si>
  <si>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</si>
  <si>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</si>
  <si>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</si>
  <si>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</si>
  <si>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</si>
  <si>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</si>
  <si>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</si>
  <si>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</si>
  <si>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</si>
  <si>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</si>
  <si>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</si>
  <si>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</si>
  <si>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</si>
  <si>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</si>
  <si>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</si>
  <si>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</si>
  <si>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</si>
  <si>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</si>
  <si>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</si>
  <si>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</si>
  <si>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</si>
  <si>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</si>
  <si>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</si>
  <si>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</si>
  <si>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</si>
  <si>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</si>
  <si>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</si>
  <si>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</si>
  <si>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</si>
  <si>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</si>
  <si>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</si>
  <si>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</si>
  <si>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</si>
  <si>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</si>
  <si>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</si>
  <si>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</si>
  <si>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</si>
  <si>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</si>
  <si>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</si>
  <si>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</si>
  <si>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</si>
  <si>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</si>
  <si>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</si>
  <si>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</si>
  <si>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</si>
  <si>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</si>
  <si>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</si>
  <si>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</si>
  <si>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</si>
  <si>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</si>
  <si>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</si>
  <si>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</si>
  <si>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</si>
  <si>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</si>
  <si>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</si>
  <si>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</si>
  <si>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</si>
  <si>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</si>
  <si>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</si>
  <si>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</si>
  <si>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</si>
  <si>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</si>
  <si>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</si>
  <si>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</si>
  <si>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</si>
  <si>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</si>
  <si>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</si>
  <si>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</si>
  <si>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</si>
  <si>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</si>
  <si>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</si>
  <si>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</si>
  <si>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</si>
  <si>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</si>
  <si>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</si>
  <si>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</si>
  <si>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</si>
  <si>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</si>
  <si>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</si>
  <si>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</si>
  <si>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</si>
  <si>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</si>
  <si>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</si>
  <si>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</si>
  <si>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</si>
  <si>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</si>
  <si>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</si>
  <si>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</si>
  <si>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</si>
  <si>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</si>
  <si>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</si>
  <si>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</si>
  <si>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</si>
  <si>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</si>
  <si>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</si>
  <si>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</si>
  <si>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</si>
  <si>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</si>
  <si>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</si>
  <si>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</si>
  <si>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</si>
  <si>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</si>
  <si>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</si>
  <si>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</si>
  <si>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</si>
  <si>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</si>
  <si>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</si>
  <si>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</si>
  <si>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</si>
  <si>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</si>
  <si>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</si>
  <si>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</si>
  <si>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</si>
  <si>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</si>
  <si>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</si>
  <si>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</si>
  <si>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</si>
  <si>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</si>
  <si>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</si>
  <si>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</si>
  <si>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</si>
  <si>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</si>
  <si>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</si>
  <si>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</si>
  <si>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</si>
  <si>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</si>
  <si>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</si>
  <si>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</si>
  <si>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</si>
  <si>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</si>
  <si>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</si>
  <si>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</si>
  <si>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</si>
  <si>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</si>
  <si>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</si>
  <si>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</si>
  <si>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</si>
  <si>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</si>
  <si>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</si>
  <si>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</si>
  <si>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</si>
  <si>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</si>
  <si>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</si>
  <si>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</si>
  <si>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</si>
  <si>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</si>
  <si>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</si>
  <si>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</si>
  <si>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</si>
  <si>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</si>
  <si>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</si>
  <si>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</si>
  <si>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</si>
  <si>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</si>
  <si>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</si>
  <si>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</si>
  <si>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</si>
  <si>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</si>
  <si>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</si>
  <si>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</si>
  <si>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</si>
  <si>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</si>
  <si>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</si>
  <si>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</si>
  <si>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</si>
  <si>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</si>
  <si>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</si>
  <si>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</si>
  <si>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</si>
  <si>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</si>
  <si>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</si>
  <si>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</si>
  <si>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</si>
  <si>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</si>
  <si>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</si>
  <si>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</si>
  <si>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</si>
  <si>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</si>
  <si>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</si>
  <si>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</si>
  <si>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</si>
  <si>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</si>
  <si>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</si>
  <si>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</si>
  <si>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</si>
  <si>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</si>
  <si>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</si>
  <si>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</si>
  <si>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</si>
  <si>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</si>
  <si>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</si>
  <si>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</si>
  <si>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</si>
  <si>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</si>
  <si>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</si>
  <si>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</si>
  <si>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</si>
  <si>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</si>
  <si>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</si>
  <si>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</si>
  <si>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</si>
  <si>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</si>
  <si>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</si>
  <si>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</si>
  <si>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</si>
  <si>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</si>
  <si>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</si>
  <si>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</si>
  <si>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</si>
  <si>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</si>
  <si>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</si>
  <si>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</si>
  <si>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</si>
  <si>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</si>
  <si>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</si>
  <si>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</si>
  <si>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</si>
  <si>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</si>
  <si>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</si>
  <si>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</si>
  <si>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</si>
  <si>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</si>
  <si>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</si>
  <si>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</si>
  <si>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</si>
  <si>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</si>
  <si>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</si>
  <si>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</si>
  <si>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</si>
  <si>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</si>
  <si>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</si>
  <si>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</si>
  <si>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</si>
  <si>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</si>
  <si>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</si>
  <si>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</si>
  <si>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</si>
  <si>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</si>
  <si>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</si>
  <si>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</si>
  <si>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</si>
  <si>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</si>
  <si>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</si>
  <si>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</si>
  <si>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</si>
  <si>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</si>
  <si>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</si>
  <si>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</si>
  <si>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</si>
  <si>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</si>
  <si>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</si>
  <si>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</si>
  <si>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</si>
  <si>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</si>
  <si>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</si>
  <si>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</si>
  <si>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</si>
  <si>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</si>
  <si>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</si>
  <si>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</si>
  <si>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</si>
  <si>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</si>
  <si>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</si>
  <si>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</si>
  <si>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</si>
  <si>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</si>
  <si>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</si>
  <si>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</si>
  <si>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</si>
  <si>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</si>
  <si>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</si>
  <si>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</si>
  <si>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</si>
  <si>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</si>
  <si>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</si>
  <si>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</si>
  <si>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</si>
  <si>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</si>
  <si>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</si>
  <si>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</si>
  <si>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</si>
  <si>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</si>
  <si>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</si>
  <si>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</si>
  <si>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</si>
  <si>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</si>
  <si>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</si>
  <si>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</si>
  <si>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</si>
  <si>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</si>
  <si>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</si>
  <si>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</si>
  <si>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</si>
  <si>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</si>
  <si>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</si>
  <si>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</si>
  <si>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</si>
  <si>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</si>
  <si>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</si>
  <si>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</si>
  <si>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</si>
  <si>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</si>
  <si>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</si>
  <si>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</si>
  <si>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</si>
  <si>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</si>
  <si>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</si>
  <si>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</si>
  <si>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</si>
  <si>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</si>
  <si>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</si>
  <si>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</si>
  <si>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</si>
  <si>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</si>
  <si>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</si>
  <si>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</si>
  <si>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</si>
  <si>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</si>
  <si>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</si>
  <si>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</si>
  <si>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</si>
  <si>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</si>
  <si>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</si>
  <si>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</si>
  <si>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</si>
  <si>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</si>
  <si>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</si>
  <si>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</si>
  <si>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</si>
  <si>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</si>
  <si>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</si>
  <si>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</si>
  <si>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</si>
  <si>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</si>
  <si>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</si>
  <si>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</si>
  <si>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</si>
  <si>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</si>
  <si>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</si>
  <si>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</si>
  <si>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</si>
  <si>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</si>
  <si>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</si>
  <si>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</si>
  <si>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</si>
  <si>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</si>
  <si>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</si>
  <si>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</si>
  <si>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</si>
  <si>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</si>
  <si>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</si>
  <si>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</si>
  <si>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</si>
  <si>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</si>
  <si>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</si>
  <si>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</si>
  <si>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</si>
  <si>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</si>
  <si>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</si>
  <si>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</si>
  <si>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</si>
  <si>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</si>
  <si>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</si>
  <si>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</si>
  <si>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</si>
  <si>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</si>
  <si>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</si>
  <si>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</si>
  <si>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</si>
  <si>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</si>
  <si>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</si>
  <si>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</si>
  <si>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</si>
  <si>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</si>
  <si>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</si>
  <si>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</si>
  <si>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</si>
  <si>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</si>
  <si>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</si>
  <si>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</si>
  <si>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</si>
  <si>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</si>
  <si>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</si>
  <si>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</si>
  <si>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</si>
  <si>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</si>
  <si>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</si>
  <si>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</si>
  <si>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</si>
  <si>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</si>
  <si>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</si>
  <si>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</si>
  <si>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</si>
  <si>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</si>
  <si>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</si>
  <si>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</si>
  <si>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</si>
  <si>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</si>
  <si>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</si>
  <si>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</si>
  <si>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</si>
  <si>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</si>
  <si>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</si>
  <si>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</si>
  <si>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</si>
  <si>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</si>
  <si>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</si>
  <si>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</si>
  <si>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</si>
  <si>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</si>
  <si>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</si>
  <si>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</si>
  <si>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</si>
  <si>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</si>
  <si>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</si>
  <si>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</si>
  <si>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</si>
  <si>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</si>
  <si>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</si>
  <si>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</si>
  <si>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</si>
  <si>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</si>
  <si>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</si>
  <si>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</si>
  <si>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</si>
  <si>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</si>
  <si>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</si>
  <si>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</si>
  <si>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</si>
  <si>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</si>
  <si>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</si>
  <si>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</si>
  <si>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</si>
  <si>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</si>
  <si>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</si>
  <si>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</si>
  <si>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</si>
  <si>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</si>
  <si>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</si>
  <si>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</si>
  <si>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</si>
  <si>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</si>
  <si>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</si>
  <si>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</si>
  <si>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</si>
  <si>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</si>
  <si>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</si>
  <si>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</si>
  <si>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</si>
  <si>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</si>
  <si>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</si>
  <si>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</si>
  <si>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</si>
  <si>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</si>
  <si>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</si>
  <si>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</si>
  <si>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</si>
  <si>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</si>
  <si>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</si>
  <si>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</si>
  <si>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</si>
  <si>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</si>
  <si>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</si>
  <si>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</si>
  <si>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</si>
  <si>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</si>
  <si>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</si>
  <si>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</si>
  <si>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</si>
  <si>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</si>
  <si>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</si>
  <si>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</si>
  <si>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</si>
  <si>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</si>
  <si>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</si>
  <si>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</si>
  <si>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</si>
  <si>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</si>
  <si>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</si>
  <si>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</si>
  <si>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</si>
  <si>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</si>
  <si>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</si>
  <si>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</si>
  <si>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</si>
  <si>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</si>
  <si>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</si>
  <si>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</si>
  <si>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</si>
  <si>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</si>
  <si>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</si>
  <si>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</si>
  <si>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</si>
  <si>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</si>
  <si>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</si>
  <si>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</si>
  <si>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</si>
  <si>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</si>
  <si>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</si>
  <si>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</si>
  <si>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</si>
  <si>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</si>
  <si>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</si>
  <si>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</si>
  <si>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</si>
  <si>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</si>
  <si>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</si>
  <si>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</si>
  <si>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</si>
  <si>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</si>
  <si>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</si>
  <si>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</si>
  <si>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</si>
  <si>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</si>
  <si>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</si>
  <si>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</si>
  <si>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</si>
  <si>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</si>
  <si>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</si>
  <si>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</si>
  <si>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</si>
  <si>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</si>
  <si>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</si>
  <si>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</si>
  <si>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</si>
  <si>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</si>
  <si>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</si>
  <si>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</si>
  <si>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</si>
  <si>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</si>
  <si>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</si>
  <si>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</si>
  <si>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</si>
  <si>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</si>
  <si>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</si>
  <si>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</si>
  <si>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</si>
  <si>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</si>
  <si>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</si>
  <si>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</si>
  <si>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</si>
  <si>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</si>
  <si>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</si>
  <si>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</si>
  <si>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</si>
  <si>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</si>
  <si>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</si>
  <si>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</si>
  <si>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</si>
  <si>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</si>
  <si>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</si>
  <si>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</si>
  <si>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</si>
  <si>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</si>
  <si>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</si>
  <si>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</si>
  <si>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</si>
  <si>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</si>
  <si>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</si>
  <si>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</si>
  <si>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</si>
  <si>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</si>
  <si>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</si>
  <si>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</si>
  <si>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</si>
  <si>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</si>
  <si>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</si>
  <si>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</si>
  <si>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</si>
  <si>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</si>
  <si>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</si>
  <si>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</si>
  <si>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</si>
  <si>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</si>
  <si>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</si>
  <si>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</si>
  <si>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</si>
  <si>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</si>
  <si>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</si>
  <si>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</si>
  <si>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</si>
  <si>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</si>
  <si>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</si>
  <si>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</si>
  <si>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</si>
  <si>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</si>
  <si>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</si>
  <si>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</si>
  <si>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</si>
  <si>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</si>
  <si>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</si>
  <si>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</si>
  <si>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</si>
  <si>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</si>
  <si>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</si>
  <si>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</si>
  <si>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</si>
  <si>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</si>
  <si>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</si>
  <si>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</si>
  <si>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</si>
  <si>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</si>
  <si>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</si>
  <si>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</si>
  <si>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</si>
  <si>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</si>
  <si>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</si>
  <si>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</si>
  <si>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</si>
  <si>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</si>
  <si>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</si>
  <si>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</si>
  <si>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</si>
  <si>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</si>
  <si>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</si>
  <si>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</si>
  <si>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</si>
  <si>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</si>
  <si>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</si>
  <si>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</si>
  <si>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</si>
  <si>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</si>
  <si>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</si>
  <si>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</si>
  <si>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</si>
  <si>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</si>
  <si>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</si>
  <si>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</si>
  <si>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</si>
  <si>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</si>
  <si>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</si>
  <si>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</si>
  <si>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</si>
  <si>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</si>
  <si>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</si>
  <si>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</si>
  <si>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</si>
  <si>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</si>
  <si>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</si>
  <si>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</si>
  <si>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</si>
  <si>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</si>
  <si>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</si>
  <si>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</si>
  <si>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</si>
  <si>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</si>
  <si>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</si>
  <si>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</si>
  <si>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</si>
  <si>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</si>
  <si>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</si>
  <si>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</si>
  <si>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</si>
  <si>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</si>
  <si>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</si>
  <si>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</si>
  <si>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</si>
  <si>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</si>
  <si>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</si>
  <si>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</si>
  <si>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</si>
  <si>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</si>
  <si>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</si>
  <si>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</si>
  <si>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</si>
  <si>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</si>
  <si>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</si>
  <si>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</si>
  <si>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</si>
  <si>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</si>
  <si>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</si>
  <si>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</si>
  <si>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</si>
  <si>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</si>
  <si>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</si>
  <si>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</si>
  <si>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</si>
  <si>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</si>
  <si>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</si>
  <si>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</si>
  <si>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</si>
  <si>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</si>
  <si>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</si>
  <si>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</si>
  <si>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</si>
  <si>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</si>
  <si>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</si>
  <si>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</si>
  <si>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</si>
  <si>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</si>
  <si>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</si>
  <si>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</si>
  <si>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</si>
  <si>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</si>
  <si>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</si>
  <si>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</si>
  <si>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</si>
  <si>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</si>
  <si>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</si>
  <si>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</si>
  <si>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</si>
  <si>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</si>
  <si>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</si>
  <si>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</si>
  <si>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</si>
  <si>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</si>
  <si>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</si>
  <si>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</si>
  <si>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</si>
  <si>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</si>
  <si>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</si>
  <si>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</si>
  <si>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</si>
  <si>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</si>
  <si>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</si>
  <si>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</si>
  <si>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</si>
  <si>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</si>
  <si>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</si>
  <si>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</si>
  <si>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</si>
  <si>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</si>
  <si>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</si>
  <si>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</si>
  <si>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</si>
  <si>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</si>
  <si>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</si>
  <si>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</si>
  <si>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</si>
  <si>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</si>
  <si>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</si>
  <si>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</si>
  <si>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</si>
  <si>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</si>
  <si>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</si>
  <si>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</si>
  <si>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</si>
  <si>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</si>
  <si>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</si>
  <si>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</si>
  <si>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</si>
  <si>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</si>
  <si>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</si>
  <si>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</si>
  <si>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</si>
  <si>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</si>
  <si>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</si>
  <si>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</si>
  <si>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</si>
  <si>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</si>
  <si>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</si>
  <si>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</si>
  <si>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</si>
  <si>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</si>
  <si>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</si>
  <si>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</si>
  <si>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</si>
  <si>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</si>
  <si>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</si>
  <si>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</si>
  <si>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</si>
  <si>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</si>
  <si>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</si>
  <si>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</si>
  <si>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</si>
  <si>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</si>
  <si>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</si>
  <si>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</si>
  <si>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</si>
  <si>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</si>
  <si>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</si>
  <si>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</si>
  <si>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</si>
  <si>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</si>
  <si>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</si>
  <si>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</si>
  <si>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</si>
  <si>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</si>
  <si>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</si>
  <si>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</si>
  <si>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</si>
  <si>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</si>
  <si>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</si>
  <si>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</si>
  <si>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</si>
  <si>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</si>
  <si>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</si>
  <si>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</si>
  <si>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</si>
  <si>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</si>
  <si>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</si>
  <si>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</si>
  <si>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</si>
  <si>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</si>
  <si>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</si>
  <si>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</si>
  <si>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</si>
  <si>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</si>
  <si>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</si>
  <si>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</si>
  <si>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</si>
  <si>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</si>
  <si>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</si>
  <si>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</si>
  <si>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</si>
  <si>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</si>
  <si>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</si>
  <si>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</si>
  <si>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</si>
  <si>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</si>
  <si>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</si>
  <si>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</si>
  <si>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</si>
  <si>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</si>
  <si>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</si>
  <si>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</si>
  <si>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</si>
  <si>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</si>
  <si>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</si>
  <si>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</si>
  <si>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</si>
  <si>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</si>
  <si>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</si>
  <si>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</si>
  <si>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</si>
  <si>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</si>
  <si>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</si>
  <si>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</si>
  <si>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</si>
  <si>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</si>
  <si>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</si>
  <si>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</si>
  <si>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</si>
  <si>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</si>
  <si>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</si>
  <si>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</si>
  <si>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</si>
  <si>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</si>
  <si>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</si>
  <si>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</si>
  <si>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</si>
  <si>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</si>
  <si>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</si>
  <si>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</si>
  <si>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</si>
  <si>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</si>
  <si>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</si>
  <si>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</si>
  <si>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</si>
  <si>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</si>
  <si>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</si>
  <si>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</si>
  <si>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</si>
  <si>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</si>
  <si>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</si>
  <si>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</si>
  <si>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</si>
  <si>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</si>
  <si>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</si>
  <si>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</si>
  <si>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</si>
  <si>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</si>
  <si>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</si>
  <si>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</si>
  <si>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</si>
  <si>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</si>
  <si>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</si>
  <si>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</si>
  <si>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</si>
  <si>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</si>
  <si>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</si>
  <si>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</si>
  <si>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</si>
  <si>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</si>
  <si>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</si>
  <si>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</si>
  <si>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</si>
  <si>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</si>
  <si>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</si>
  <si>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</si>
  <si>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</si>
  <si>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</si>
  <si>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</si>
  <si>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</si>
  <si>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</si>
  <si>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</si>
  <si>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</si>
  <si>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</si>
  <si>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</si>
  <si>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</si>
  <si>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</si>
  <si>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</si>
  <si>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</si>
  <si>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</si>
  <si>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</si>
  <si>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</si>
  <si>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</si>
  <si>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</si>
  <si>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</si>
  <si>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</si>
  <si>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</si>
  <si>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</si>
  <si>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</si>
  <si>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</si>
  <si>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</si>
  <si>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</si>
  <si>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</si>
  <si>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</si>
  <si>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</si>
  <si>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</si>
  <si>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</si>
  <si>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</si>
  <si>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</si>
  <si>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</si>
  <si>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</si>
  <si>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</si>
  <si>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</si>
  <si>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</si>
  <si>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</si>
  <si>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</si>
  <si>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</si>
  <si>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</si>
  <si>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</si>
  <si>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</si>
  <si>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</si>
  <si>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</si>
  <si>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</si>
  <si>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</si>
  <si>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</si>
  <si>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</si>
  <si>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</si>
  <si>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</si>
  <si>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</si>
  <si>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</si>
  <si>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</si>
  <si>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</si>
  <si>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</si>
  <si>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</si>
  <si>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</si>
  <si>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</si>
  <si>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</si>
  <si>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</si>
  <si>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</si>
  <si>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</si>
  <si>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</si>
  <si>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</si>
  <si>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</si>
  <si>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</si>
  <si>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</si>
  <si>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</si>
  <si>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</si>
  <si>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</si>
  <si>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</si>
  <si>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</si>
  <si>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</si>
  <si>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</si>
  <si>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</si>
  <si>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</si>
  <si>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</si>
  <si>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</si>
  <si>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</si>
  <si>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</si>
  <si>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</si>
  <si>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</si>
  <si>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</si>
  <si>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</si>
  <si>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</si>
  <si>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</si>
  <si>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</si>
  <si>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</si>
  <si>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</si>
  <si>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</si>
  <si>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</si>
  <si>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</si>
  <si>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</si>
  <si>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</si>
  <si>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</si>
  <si>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</si>
  <si>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</si>
  <si>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</si>
  <si>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</si>
  <si>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</si>
  <si>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</si>
  <si>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</si>
  <si>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</si>
  <si>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</si>
  <si>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</si>
  <si>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</si>
  <si>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</si>
  <si>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</si>
  <si>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</si>
  <si>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</si>
  <si>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</si>
  <si>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</si>
  <si>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</si>
  <si>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</si>
  <si>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</si>
  <si>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</si>
  <si>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</si>
  <si>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</si>
  <si>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</si>
  <si>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</si>
  <si>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</si>
  <si>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</si>
  <si>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</si>
  <si>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</si>
  <si>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</si>
  <si>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</si>
  <si>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</si>
  <si>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</si>
  <si>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</si>
  <si>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</si>
  <si>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</si>
  <si>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</si>
  <si>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</si>
  <si>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</si>
  <si>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</si>
  <si>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</si>
  <si>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</si>
  <si>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</si>
  <si>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</si>
  <si>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</si>
  <si>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</si>
  <si>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</si>
  <si>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</si>
  <si>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</si>
  <si>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</si>
  <si>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</si>
  <si>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</si>
  <si>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</si>
  <si>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</si>
  <si>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</si>
  <si>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</si>
  <si>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</si>
  <si>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</si>
  <si>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</si>
  <si>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</si>
  <si>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</si>
  <si>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</si>
  <si>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</si>
  <si>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</si>
  <si>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</si>
  <si>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</si>
  <si>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</si>
  <si>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</si>
  <si>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</si>
  <si>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</si>
  <si>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</si>
  <si>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</si>
  <si>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</si>
  <si>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</si>
  <si>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</si>
  <si>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</si>
  <si>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</si>
  <si>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</si>
  <si>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</si>
  <si>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</si>
  <si>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</si>
  <si>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</si>
  <si>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</si>
  <si>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</si>
  <si>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</si>
  <si>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</si>
  <si>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</si>
  <si>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</si>
  <si>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</si>
  <si>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</si>
  <si>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</si>
  <si>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</si>
  <si>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</si>
  <si>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</si>
  <si>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</si>
  <si>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</si>
  <si>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</si>
  <si>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</si>
  <si>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</si>
  <si>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</si>
  <si>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</si>
  <si>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</si>
  <si>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</si>
  <si>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</si>
  <si>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</si>
  <si>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</si>
  <si>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</si>
  <si>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</si>
  <si>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</si>
  <si>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</si>
  <si>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</si>
  <si>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</si>
  <si>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</si>
  <si>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</si>
  <si>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</si>
  <si>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</si>
  <si>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</si>
  <si>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</si>
  <si>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</si>
  <si>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</si>
  <si>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</si>
  <si>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</si>
  <si>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</si>
  <si>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</si>
  <si>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</si>
  <si>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</si>
  <si>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</si>
  <si>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</si>
  <si>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</si>
  <si>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</si>
  <si>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</si>
  <si>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</si>
  <si>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</si>
  <si>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</si>
  <si>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</si>
  <si>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</si>
  <si>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</si>
  <si>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</si>
  <si>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</si>
  <si>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</si>
  <si>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</si>
  <si>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</si>
  <si>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</si>
  <si>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</si>
  <si>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</si>
  <si>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</si>
  <si>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</si>
  <si>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</si>
  <si>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</si>
  <si>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</si>
  <si>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</si>
  <si>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</si>
  <si>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</si>
  <si>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</si>
  <si>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</si>
  <si>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</si>
  <si>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</si>
  <si>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</si>
  <si>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</si>
  <si>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</si>
  <si>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</si>
  <si>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</si>
  <si>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</si>
  <si>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</si>
  <si>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</si>
  <si>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</si>
  <si>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</si>
  <si>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</si>
  <si>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</si>
  <si>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</si>
  <si>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</si>
  <si>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</si>
  <si>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</si>
  <si>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</si>
  <si>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</si>
  <si>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</si>
  <si>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</si>
  <si>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</si>
  <si>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</si>
  <si>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</si>
  <si>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</si>
  <si>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</si>
  <si>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</si>
  <si>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</si>
  <si>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</si>
  <si>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</si>
  <si>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</si>
  <si>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</si>
  <si>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</si>
  <si>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</si>
  <si>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</si>
  <si>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</si>
  <si>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</si>
  <si>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</si>
  <si>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</si>
  <si>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</si>
  <si>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</si>
  <si>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</si>
  <si>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</si>
  <si>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</si>
  <si>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</si>
  <si>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</si>
  <si>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</si>
  <si>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</si>
  <si>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</si>
  <si>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</si>
  <si>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</si>
  <si>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</si>
  <si>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</si>
  <si>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</si>
  <si>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</si>
  <si>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</si>
  <si>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</si>
  <si>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</si>
  <si>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</si>
  <si>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</si>
  <si>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</si>
  <si>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</si>
  <si>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</si>
  <si>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</si>
  <si>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</si>
  <si>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</si>
  <si>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</si>
  <si>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</si>
  <si>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</si>
  <si>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</si>
  <si>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</si>
  <si>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</si>
  <si>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</si>
  <si>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</si>
  <si>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</si>
  <si>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</si>
  <si>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</si>
  <si>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</si>
  <si>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</si>
  <si>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</si>
  <si>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</si>
  <si>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</si>
  <si>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</si>
  <si>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</si>
  <si>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</si>
  <si>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</si>
  <si>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</si>
  <si>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</si>
  <si>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</si>
  <si>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</si>
  <si>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</si>
  <si>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</si>
  <si>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</si>
  <si>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</si>
  <si>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</si>
  <si>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</si>
  <si>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</si>
  <si>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</si>
  <si>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</si>
  <si>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</si>
  <si>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</si>
  <si>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</si>
  <si>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</si>
  <si>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</si>
  <si>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</si>
  <si>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</si>
  <si>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</si>
  <si>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</si>
  <si>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</si>
  <si>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</si>
  <si>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</si>
  <si>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</si>
  <si>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</si>
  <si>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</si>
  <si>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</si>
  <si>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</si>
  <si>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</si>
  <si>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</si>
  <si>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</si>
  <si>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</si>
  <si>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</si>
  <si>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</si>
  <si>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</si>
  <si>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</si>
  <si>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</si>
  <si>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</si>
  <si>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</si>
  <si>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</si>
  <si>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</si>
  <si>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</si>
  <si>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</si>
  <si>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</si>
  <si>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</si>
  <si>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</si>
  <si>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</si>
  <si>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</si>
  <si>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</si>
  <si>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</si>
  <si>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</si>
  <si>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</si>
  <si>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</si>
  <si>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</si>
  <si>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</si>
  <si>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</si>
  <si>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</si>
  <si>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</si>
  <si>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</si>
  <si>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</si>
  <si>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</si>
  <si>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</si>
  <si>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</si>
  <si>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</si>
  <si>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</si>
  <si>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</si>
  <si>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</si>
  <si>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</si>
  <si>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</si>
  <si>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</si>
  <si>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</si>
  <si>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</si>
  <si>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</si>
  <si>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</si>
  <si>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</si>
  <si>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</si>
  <si>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</si>
  <si>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</si>
  <si>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</si>
  <si>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</si>
  <si>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</si>
  <si>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</si>
  <si>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</si>
  <si>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</si>
  <si>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</si>
  <si>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</si>
  <si>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</si>
  <si>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</si>
  <si>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</si>
  <si>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</si>
  <si>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</si>
  <si>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</si>
  <si>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</si>
  <si>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</si>
  <si>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</si>
  <si>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</si>
  <si>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</si>
  <si>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</si>
  <si>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</si>
  <si>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</si>
  <si>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</si>
  <si>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</si>
  <si>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</si>
  <si>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</si>
  <si>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</si>
  <si>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</si>
  <si>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</si>
  <si>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</si>
  <si>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</si>
  <si>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</si>
  <si>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</si>
  <si>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</si>
  <si>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</si>
  <si>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</si>
  <si>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</si>
  <si>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</si>
  <si>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</si>
  <si>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</si>
  <si>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</si>
  <si>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</si>
  <si>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</si>
  <si>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</si>
  <si>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</si>
  <si>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</si>
  <si>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</si>
  <si>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</si>
  <si>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</si>
  <si>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</si>
  <si>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</si>
  <si>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</si>
  <si>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</si>
  <si>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</si>
  <si>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</si>
  <si>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</si>
  <si>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</si>
  <si>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</si>
  <si>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</si>
  <si>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</si>
  <si>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</si>
  <si>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</si>
  <si>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</si>
  <si>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</si>
  <si>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</si>
  <si>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</si>
  <si>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</si>
  <si>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</si>
  <si>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</si>
  <si>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</si>
  <si>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</si>
  <si>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</si>
  <si>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</si>
  <si>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</si>
  <si>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</si>
  <si>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</si>
  <si>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</si>
  <si>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</si>
  <si>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</si>
  <si>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</si>
  <si>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</si>
  <si>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</si>
  <si>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</si>
  <si>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</si>
  <si>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</si>
  <si>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</si>
  <si>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</si>
  <si>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</si>
  <si>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</si>
  <si>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</si>
  <si>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</si>
  <si>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</si>
  <si>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</si>
  <si>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</si>
  <si>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</si>
  <si>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</si>
  <si>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</si>
  <si>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</si>
  <si>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</si>
  <si>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</si>
  <si>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</si>
  <si>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</si>
  <si>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</si>
  <si>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</si>
  <si>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</si>
  <si>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</si>
  <si>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</si>
  <si>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</si>
  <si>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</si>
  <si>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</si>
  <si>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</si>
  <si>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</si>
  <si>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</si>
  <si>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</si>
  <si>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</si>
  <si>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</si>
  <si>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</si>
  <si>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</si>
  <si>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</si>
  <si>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</si>
  <si>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</si>
  <si>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</si>
  <si>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</si>
  <si>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</si>
  <si>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</si>
  <si>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</si>
  <si>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</si>
  <si>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</si>
  <si>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</si>
  <si>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</si>
  <si>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</si>
  <si>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</si>
  <si>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</si>
  <si>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</si>
  <si>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</si>
  <si>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</si>
  <si>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</si>
  <si>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</si>
  <si>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</si>
  <si>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</si>
  <si>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</si>
  <si>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</si>
  <si>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</si>
  <si>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</si>
  <si>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</si>
  <si>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</si>
  <si>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</si>
  <si>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</si>
  <si>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</si>
  <si>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</si>
  <si>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</si>
  <si>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</si>
  <si>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</si>
  <si>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</si>
  <si>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</si>
  <si>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</si>
  <si>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</si>
  <si>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</si>
  <si>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</si>
  <si>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</si>
  <si>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</si>
  <si>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</si>
  <si>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</si>
  <si>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</si>
  <si>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</si>
  <si>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</si>
  <si>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</si>
  <si>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</si>
  <si>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</si>
  <si>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</si>
  <si>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</si>
  <si>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</si>
  <si>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</si>
  <si>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</si>
  <si>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</si>
  <si>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</si>
  <si>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</si>
  <si>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</si>
  <si>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</si>
  <si>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</si>
  <si>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</si>
  <si>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</si>
  <si>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</si>
  <si>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</si>
  <si>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</si>
  <si>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</si>
  <si>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</si>
  <si>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</si>
  <si>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</si>
  <si>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</si>
  <si>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</si>
  <si>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</si>
  <si>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</si>
  <si>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</si>
  <si>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</si>
  <si>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</si>
  <si>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</si>
  <si>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</si>
  <si>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</si>
  <si>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</si>
  <si>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</si>
  <si>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</si>
  <si>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</si>
  <si>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</si>
  <si>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</si>
  <si>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</si>
  <si>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</si>
  <si>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</si>
  <si>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</si>
  <si>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</si>
  <si>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</si>
  <si>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</si>
  <si>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</si>
  <si>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</si>
  <si>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</si>
  <si>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</si>
  <si>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</si>
  <si>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</si>
  <si>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</si>
  <si>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</si>
  <si>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</si>
  <si>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</si>
  <si>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</si>
  <si>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</si>
  <si>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</si>
  <si>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</si>
  <si>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</si>
  <si>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</si>
  <si>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</si>
  <si>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</si>
  <si>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</si>
  <si>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</si>
  <si>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</si>
  <si>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</si>
  <si>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</si>
  <si>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</si>
  <si>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</si>
  <si>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</si>
  <si>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</si>
  <si>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</si>
  <si>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</si>
  <si>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</si>
  <si>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</si>
  <si>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</si>
  <si>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</si>
  <si>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</si>
  <si>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</si>
  <si>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</si>
  <si>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</si>
  <si>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</si>
  <si>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</si>
  <si>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</si>
  <si>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</si>
  <si>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</si>
  <si>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</si>
  <si>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</si>
  <si>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</si>
  <si>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</si>
  <si>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</si>
  <si>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</si>
  <si>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</si>
  <si>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</si>
  <si>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</si>
  <si>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</si>
  <si>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</si>
  <si>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</si>
  <si>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</si>
  <si>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</si>
  <si>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</si>
  <si>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</si>
  <si>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</si>
  <si>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</si>
  <si>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</si>
  <si>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</si>
  <si>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</si>
  <si>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</si>
  <si>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</si>
  <si>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</si>
  <si>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</si>
  <si>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</si>
  <si>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</si>
  <si>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</si>
  <si>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</si>
  <si>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</si>
  <si>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</si>
  <si>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</si>
  <si>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</si>
  <si>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</si>
  <si>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</si>
  <si>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</si>
  <si>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</si>
  <si>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</si>
  <si>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</si>
  <si>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</si>
  <si>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</si>
  <si>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</si>
  <si>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</si>
  <si>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</si>
  <si>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</si>
  <si>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</si>
  <si>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</si>
  <si>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</si>
  <si>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</si>
  <si>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</si>
  <si>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</si>
  <si>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</si>
  <si>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</si>
  <si>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</si>
  <si>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</si>
  <si>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</si>
  <si>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</si>
  <si>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</si>
  <si>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</si>
  <si>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</si>
  <si>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</si>
  <si>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</si>
  <si>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</si>
  <si>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</si>
  <si>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</si>
  <si>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</si>
  <si>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</si>
  <si>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</si>
  <si>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</si>
  <si>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</si>
  <si>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</si>
  <si>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</si>
  <si>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</si>
  <si>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</si>
  <si>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</si>
  <si>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</si>
  <si>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</si>
  <si>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</si>
  <si>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</si>
  <si>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</si>
  <si>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</si>
  <si>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</si>
  <si>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</si>
  <si>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</si>
  <si>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</si>
  <si>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</si>
  <si>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</si>
  <si>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</si>
  <si>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</si>
  <si>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</si>
  <si>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</si>
  <si>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</si>
  <si>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</si>
  <si>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</si>
  <si>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</si>
  <si>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</si>
  <si>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</si>
  <si>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</si>
  <si>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</si>
  <si>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</si>
  <si>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</si>
  <si>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</si>
  <si>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</si>
  <si>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</si>
  <si>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</si>
  <si>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</si>
  <si>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</si>
  <si>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</si>
  <si>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</si>
  <si>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</si>
  <si>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</si>
  <si>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</si>
  <si>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</si>
  <si>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</si>
  <si>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</si>
  <si>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</si>
  <si>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</si>
  <si>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</si>
  <si>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</si>
  <si>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</si>
  <si>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</si>
  <si>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</si>
  <si>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</si>
  <si>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</si>
  <si>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</si>
  <si>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</si>
  <si>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</si>
  <si>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</si>
  <si>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</si>
  <si>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</si>
  <si>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</si>
  <si>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</si>
  <si>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</si>
  <si>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</si>
  <si>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</si>
  <si>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</si>
  <si>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</si>
  <si>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</si>
  <si>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</si>
  <si>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</si>
  <si>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</si>
  <si>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</si>
  <si>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</si>
  <si>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</si>
  <si>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</si>
  <si>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</si>
  <si>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</si>
  <si>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</si>
  <si>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</si>
  <si>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</si>
  <si>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</si>
  <si>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</si>
  <si>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</si>
  <si>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</si>
  <si>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</si>
  <si>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</si>
  <si>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</si>
  <si>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</si>
  <si>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</si>
  <si>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</si>
  <si>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</si>
  <si>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</si>
  <si>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</si>
  <si>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</si>
  <si>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</si>
  <si>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</si>
  <si>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</si>
  <si>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</si>
  <si>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</si>
  <si>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</si>
  <si>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</si>
  <si>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</si>
  <si>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</si>
  <si>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</si>
  <si>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</si>
  <si>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</si>
  <si>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</si>
  <si>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</si>
  <si>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</si>
  <si>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</si>
  <si>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</si>
  <si>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</si>
  <si>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</si>
  <si>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</si>
  <si>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</si>
  <si>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</si>
  <si>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</si>
  <si>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</si>
  <si>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</si>
  <si>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</si>
  <si>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</si>
  <si>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</si>
  <si>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</si>
  <si>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</si>
  <si>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</si>
  <si>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</si>
  <si>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</si>
  <si>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</si>
  <si>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</si>
  <si>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</si>
  <si>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</si>
  <si>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</si>
  <si>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</si>
  <si>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</si>
  <si>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</si>
  <si>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</si>
  <si>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</si>
  <si>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</si>
  <si>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</si>
  <si>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</si>
  <si>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</si>
  <si>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</si>
  <si>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</si>
  <si>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</si>
  <si>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</si>
  <si>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</si>
  <si>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</si>
  <si>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</si>
  <si>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</si>
  <si>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</si>
  <si>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</si>
  <si>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</si>
  <si>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</si>
  <si>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</si>
  <si>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</si>
  <si>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</si>
  <si>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</si>
  <si>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</si>
  <si>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</si>
  <si>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</si>
  <si>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</si>
  <si>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</si>
  <si>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</si>
  <si>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</si>
  <si>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</si>
  <si>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</si>
  <si>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</si>
  <si>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</si>
  <si>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</si>
  <si>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</si>
  <si>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</si>
  <si>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</si>
  <si>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</si>
  <si>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</si>
  <si>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</si>
  <si>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</si>
  <si>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</si>
  <si>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</si>
  <si>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</si>
  <si>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</si>
  <si>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</si>
  <si>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</si>
  <si>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</si>
  <si>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</si>
  <si>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</si>
  <si>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</si>
  <si>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</si>
  <si>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</si>
  <si>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</si>
  <si>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</si>
  <si>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</si>
  <si>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</si>
  <si>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</si>
  <si>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</si>
  <si>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</si>
  <si>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</si>
  <si>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</si>
  <si>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</si>
  <si>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</si>
  <si>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</si>
  <si>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</si>
  <si>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</si>
  <si>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</si>
  <si>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</si>
  <si>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</si>
  <si>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</si>
  <si>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</si>
  <si>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</si>
  <si>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</si>
  <si>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</si>
  <si>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</si>
  <si>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</si>
  <si>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</si>
  <si>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</si>
  <si>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</si>
  <si>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</si>
  <si>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</si>
  <si>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</si>
  <si>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</si>
  <si>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</si>
  <si>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</si>
  <si>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</si>
  <si>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</si>
  <si>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</si>
  <si>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</si>
  <si>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</si>
  <si>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</si>
  <si>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</si>
  <si>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</si>
  <si>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</si>
  <si>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</si>
  <si>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</si>
  <si>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</si>
  <si>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</si>
  <si>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</si>
  <si>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</si>
  <si>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</si>
  <si>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</si>
  <si>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</si>
  <si>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</si>
  <si>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</si>
  <si>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</si>
  <si>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</si>
  <si>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</si>
  <si>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</si>
  <si>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</si>
  <si>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</si>
  <si>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</si>
  <si>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</si>
  <si>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</si>
  <si>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</si>
  <si>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</si>
  <si>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</si>
  <si>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</si>
  <si>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</si>
  <si>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</si>
  <si>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</si>
  <si>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</si>
  <si>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</si>
  <si>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</si>
  <si>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</si>
  <si>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</si>
  <si>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</si>
  <si>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</si>
  <si>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</si>
  <si>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</si>
  <si>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</si>
  <si>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</si>
  <si>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</si>
  <si>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</si>
  <si>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</si>
  <si>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</si>
  <si>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</si>
  <si>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</si>
  <si>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</si>
  <si>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</si>
  <si>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</si>
  <si>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</si>
  <si>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</si>
  <si>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</si>
  <si>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</si>
  <si>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</si>
  <si>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</si>
  <si>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</si>
  <si>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</si>
  <si>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</si>
  <si>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</si>
  <si>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</si>
  <si>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</si>
  <si>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</si>
  <si>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</si>
  <si>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</si>
  <si>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</si>
  <si>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</si>
  <si>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</si>
  <si>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</si>
  <si>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</si>
  <si>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</si>
  <si>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</si>
  <si>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</si>
  <si>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</si>
  <si>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</si>
  <si>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</si>
  <si>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</si>
  <si>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</si>
  <si>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</si>
  <si>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</si>
  <si>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</si>
  <si>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</si>
  <si>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</si>
  <si>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</si>
  <si>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</si>
  <si>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</si>
  <si>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</si>
  <si>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</si>
  <si>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</si>
  <si>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</si>
  <si>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</si>
  <si>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</si>
  <si>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</si>
  <si>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</si>
  <si>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</si>
  <si>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</si>
  <si>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</si>
  <si>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</si>
  <si>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</si>
  <si>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</si>
  <si>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</si>
  <si>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</si>
  <si>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</si>
  <si>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</si>
  <si>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</si>
  <si>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</si>
  <si>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</si>
  <si>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</si>
  <si>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</si>
  <si>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</si>
  <si>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</si>
  <si>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</si>
  <si>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</si>
  <si>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</si>
  <si>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</si>
  <si>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</si>
  <si>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</si>
  <si>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</si>
  <si>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</si>
  <si>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</si>
  <si>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</si>
  <si>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</si>
  <si>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</si>
  <si>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</si>
  <si>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</si>
  <si>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</si>
  <si>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</si>
  <si>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</si>
  <si>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</si>
  <si>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</si>
  <si>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</si>
  <si>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</si>
  <si>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</si>
  <si>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</si>
  <si>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</si>
  <si>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</si>
  <si>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</si>
  <si>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</si>
  <si>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</si>
  <si>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</si>
  <si>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</si>
  <si>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</si>
  <si>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</si>
  <si>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</si>
  <si>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</si>
  <si>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</si>
  <si>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</si>
  <si>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</si>
  <si>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</si>
  <si>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</si>
  <si>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</si>
  <si>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</si>
  <si>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</si>
  <si>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</si>
  <si>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</si>
  <si>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</si>
  <si>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</si>
  <si>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</si>
  <si>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</si>
  <si>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</si>
  <si>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</si>
  <si>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</si>
  <si>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</si>
  <si>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</si>
  <si>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</si>
  <si>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</si>
  <si>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</si>
  <si>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</si>
  <si>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</si>
  <si>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</si>
  <si>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</si>
  <si>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</si>
  <si>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</si>
  <si>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</si>
  <si>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</si>
  <si>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</si>
  <si>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</si>
  <si>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</si>
  <si>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</si>
  <si>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</si>
  <si>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</si>
  <si>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</si>
  <si>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</si>
  <si>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</si>
  <si>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</si>
  <si>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</si>
  <si>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</si>
  <si>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</si>
  <si>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</si>
  <si>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</si>
  <si>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</si>
  <si>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</si>
  <si>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</si>
  <si>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</si>
  <si>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</si>
  <si>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</si>
  <si>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</si>
  <si>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</si>
  <si>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</si>
  <si>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</si>
  <si>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</si>
  <si>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</si>
  <si>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</si>
  <si>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</si>
  <si>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</si>
  <si>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</si>
  <si>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</si>
  <si>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</si>
  <si>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</si>
  <si>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</si>
  <si>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</si>
  <si>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</si>
  <si>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</si>
  <si>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</si>
  <si>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</si>
  <si>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</si>
  <si>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</si>
  <si>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</si>
  <si>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</si>
  <si>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</si>
  <si>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</si>
  <si>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</si>
  <si>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</si>
  <si>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</si>
  <si>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</si>
  <si>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</si>
  <si>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</si>
  <si>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</si>
  <si>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</si>
  <si>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</si>
  <si>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</si>
  <si>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</si>
  <si>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</si>
  <si>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</si>
  <si>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</si>
  <si>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</si>
  <si>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</si>
  <si>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</si>
  <si>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</si>
  <si>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</si>
  <si>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</si>
  <si>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</si>
  <si>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</si>
  <si>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</si>
  <si>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</si>
  <si>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</si>
  <si>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</si>
  <si>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</si>
  <si>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</si>
  <si>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</si>
  <si>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</si>
  <si>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</si>
  <si>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</si>
  <si>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</si>
  <si>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</si>
  <si>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</si>
  <si>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</si>
  <si>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</si>
  <si>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</si>
  <si>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</si>
  <si>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</si>
  <si>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</si>
  <si>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</si>
  <si>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</si>
  <si>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</si>
  <si>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</si>
  <si>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</si>
  <si>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</si>
  <si>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</si>
  <si>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</si>
  <si>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</si>
  <si>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</si>
  <si>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</si>
  <si>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</si>
  <si>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</si>
  <si>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</si>
  <si>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</si>
  <si>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</si>
  <si>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</si>
  <si>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</si>
  <si>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</si>
  <si>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</si>
  <si>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</si>
  <si>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</si>
  <si>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</si>
  <si>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</si>
  <si>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</si>
  <si>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</si>
  <si>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</si>
  <si>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</si>
  <si>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</si>
  <si>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</si>
  <si>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</si>
  <si>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</si>
  <si>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</si>
  <si>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</si>
  <si>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</si>
  <si>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</si>
  <si>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</si>
  <si>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</si>
  <si>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</si>
  <si>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</si>
  <si>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</si>
  <si>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</si>
  <si>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</si>
  <si>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</si>
  <si>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</si>
  <si>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</si>
  <si>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</si>
  <si>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</si>
  <si>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</si>
  <si>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</si>
  <si>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</si>
  <si>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</si>
  <si>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</si>
  <si>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</si>
  <si>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</si>
  <si>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</si>
  <si>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</si>
  <si>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</si>
  <si>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</si>
  <si>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</si>
  <si>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</si>
  <si>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</si>
  <si>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</si>
  <si>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</si>
  <si>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</si>
  <si>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</si>
  <si>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</si>
  <si>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</si>
  <si>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</si>
  <si>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</si>
  <si>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</si>
  <si>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</si>
  <si>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</si>
  <si>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</si>
  <si>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</si>
  <si>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</si>
  <si>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</si>
  <si>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</si>
  <si>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</si>
  <si>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</si>
  <si>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</si>
  <si>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</si>
  <si>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</si>
  <si>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</si>
  <si>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</si>
  <si>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</si>
  <si>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</si>
  <si>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</si>
  <si>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</si>
  <si>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</si>
  <si>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</si>
  <si>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</si>
  <si>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</si>
  <si>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</si>
  <si>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</si>
  <si>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</si>
  <si>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</si>
  <si>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</si>
  <si>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</si>
  <si>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</si>
  <si>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</si>
  <si>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</si>
  <si>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</si>
  <si>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</si>
  <si>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</si>
  <si>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</si>
  <si>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</si>
  <si>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</si>
  <si>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</si>
  <si>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</si>
  <si>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</si>
  <si>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</si>
  <si>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</si>
  <si>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</si>
  <si>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</si>
  <si>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</si>
  <si>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</si>
  <si>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</si>
  <si>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</si>
  <si>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</si>
  <si>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</si>
  <si>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</si>
  <si>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</si>
  <si>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</si>
  <si>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</si>
  <si>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</si>
  <si>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</si>
  <si>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</si>
  <si>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</si>
  <si>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</si>
  <si>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</si>
  <si>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</si>
  <si>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</si>
  <si>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</si>
  <si>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</si>
  <si>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</si>
  <si>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</si>
  <si>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</si>
  <si>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</si>
  <si>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</si>
  <si>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</si>
  <si>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</si>
  <si>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</si>
  <si>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</si>
  <si>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</si>
  <si>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</si>
  <si>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</si>
  <si>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</si>
  <si>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</si>
  <si>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</si>
  <si>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</si>
  <si>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</si>
  <si>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</si>
  <si>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</si>
  <si>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</si>
  <si>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</si>
  <si>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</si>
  <si>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</si>
  <si>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</si>
  <si>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</si>
  <si>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</si>
  <si>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</si>
  <si>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</si>
  <si>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</si>
  <si>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</si>
  <si>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</si>
  <si>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</si>
  <si>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</si>
  <si>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</si>
  <si>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</si>
  <si>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</si>
  <si>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</si>
  <si>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</si>
  <si>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</si>
  <si>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</si>
  <si>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</si>
  <si>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</si>
  <si>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</si>
  <si>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</si>
  <si>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</si>
  <si>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</si>
  <si>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</si>
  <si>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</si>
  <si>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</si>
  <si>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</si>
  <si>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</si>
  <si>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</si>
  <si>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</si>
  <si>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</si>
  <si>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</si>
  <si>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</si>
  <si>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</si>
  <si>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</si>
  <si>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</si>
  <si>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</si>
  <si>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</si>
  <si>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</si>
  <si>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</si>
  <si>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</si>
  <si>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</si>
  <si>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</si>
  <si>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</si>
  <si>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</si>
  <si>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</si>
  <si>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</si>
  <si>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</si>
  <si>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</si>
  <si>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</si>
  <si>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</si>
  <si>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</si>
  <si>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</si>
  <si>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</si>
  <si>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</si>
  <si>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</si>
  <si>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</si>
  <si>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</si>
  <si>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</si>
  <si>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</si>
  <si>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</si>
  <si>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</si>
  <si>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</si>
  <si>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</si>
  <si>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</si>
  <si>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</si>
  <si>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</si>
  <si>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</si>
  <si>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</si>
  <si>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</si>
  <si>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</si>
  <si>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</si>
  <si>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</si>
  <si>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</si>
  <si>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</si>
  <si>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</si>
  <si>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</si>
  <si>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</si>
  <si>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</si>
  <si>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</si>
  <si>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</si>
  <si>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</si>
  <si>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</si>
  <si>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</si>
  <si>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</si>
  <si>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</si>
  <si>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</si>
  <si>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</si>
  <si>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</si>
  <si>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</si>
  <si>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</si>
  <si>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</si>
  <si>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</si>
  <si>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</si>
  <si>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</si>
  <si>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</si>
  <si>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</si>
  <si>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</si>
  <si>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</si>
  <si>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</si>
  <si>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</si>
  <si>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</si>
  <si>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</si>
  <si>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</si>
  <si>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</si>
  <si>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</si>
  <si>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</si>
  <si>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</si>
  <si>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</si>
  <si>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</si>
  <si>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</si>
  <si>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</si>
  <si>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</si>
  <si>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</si>
  <si>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</si>
  <si>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</si>
  <si>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</si>
  <si>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</si>
  <si>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</si>
  <si>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</si>
  <si>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</si>
  <si>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</si>
  <si>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</si>
  <si>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</si>
  <si>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</si>
  <si>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</si>
  <si>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</si>
  <si>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</si>
  <si>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</si>
  <si>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</si>
  <si>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</si>
  <si>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</si>
  <si>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</si>
  <si>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</si>
  <si>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</si>
  <si>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</si>
  <si>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</si>
  <si>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</si>
  <si>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</si>
  <si>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</si>
  <si>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</si>
  <si>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</si>
  <si>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</si>
  <si>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</si>
  <si>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</si>
  <si>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</si>
  <si>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</si>
  <si>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</si>
  <si>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</si>
  <si>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</si>
  <si>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</si>
  <si>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</si>
  <si>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</si>
  <si>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</si>
  <si>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</si>
  <si>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</si>
  <si>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</si>
  <si>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</si>
  <si>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</si>
  <si>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</si>
  <si>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</si>
  <si>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</si>
  <si>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</si>
  <si>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</si>
  <si>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</si>
  <si>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</si>
  <si>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</si>
  <si>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</si>
  <si>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</si>
  <si>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</si>
  <si>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</si>
  <si>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</si>
  <si>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</si>
  <si>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</si>
  <si>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</si>
  <si>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</si>
  <si>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</si>
  <si>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</si>
  <si>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</si>
  <si>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</si>
  <si>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</si>
  <si>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</si>
  <si>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</si>
  <si>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</si>
  <si>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</si>
  <si>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</si>
  <si>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</si>
  <si>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</si>
  <si>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</si>
  <si>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</si>
  <si>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</si>
  <si>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</si>
  <si>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</si>
  <si>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</si>
  <si>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</si>
  <si>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</si>
  <si>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</si>
  <si>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</si>
  <si>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</si>
  <si>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</si>
  <si>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</si>
  <si>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</si>
  <si>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</si>
  <si>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</si>
  <si>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</si>
  <si>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</si>
  <si>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</si>
  <si>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</si>
  <si>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</si>
  <si>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</si>
  <si>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</si>
  <si>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</si>
  <si>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</si>
  <si>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</si>
  <si>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</si>
  <si>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</si>
  <si>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</si>
  <si>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</si>
  <si>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</si>
  <si>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</si>
  <si>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</si>
  <si>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</si>
  <si>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</si>
  <si>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</si>
  <si>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</si>
  <si>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</si>
  <si>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</si>
  <si>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</si>
  <si>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</si>
  <si>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</si>
  <si>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</si>
  <si>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</si>
  <si>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</si>
  <si>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</si>
  <si>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</si>
  <si>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</si>
  <si>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</si>
  <si>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</si>
  <si>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</si>
  <si>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</si>
  <si>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</si>
  <si>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</si>
  <si>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</si>
  <si>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</si>
  <si>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</si>
  <si>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</si>
  <si>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</si>
  <si>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</si>
  <si>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</si>
  <si>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</si>
  <si>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</si>
  <si>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</si>
  <si>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</si>
  <si>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</si>
  <si>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</si>
  <si>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</si>
  <si>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</si>
  <si>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</si>
  <si>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</si>
  <si>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</si>
  <si>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</si>
  <si>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</si>
  <si>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</si>
  <si>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</si>
  <si>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</si>
  <si>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</si>
  <si>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</si>
  <si>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</si>
  <si>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</si>
  <si>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</si>
  <si>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</si>
  <si>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</si>
  <si>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</si>
  <si>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</si>
  <si>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</si>
  <si>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</si>
  <si>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</si>
  <si>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</si>
  <si>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</si>
  <si>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</si>
  <si>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</si>
  <si>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</si>
  <si>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</si>
  <si>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</si>
  <si>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</si>
  <si>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</si>
  <si>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</si>
  <si>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</si>
  <si>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</si>
  <si>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</si>
  <si>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</si>
  <si>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</si>
  <si>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</si>
  <si>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</si>
  <si>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</si>
  <si>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</si>
  <si>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</si>
  <si>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</si>
  <si>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</si>
  <si>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</si>
  <si>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</si>
  <si>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</si>
  <si>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</si>
  <si>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</si>
  <si>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</si>
  <si>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</si>
  <si>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</si>
  <si>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</si>
  <si>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</si>
  <si>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</si>
  <si>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</si>
  <si>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</si>
  <si>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</si>
  <si>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</si>
  <si>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</si>
  <si>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</si>
  <si>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</si>
  <si>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</si>
  <si>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</si>
  <si>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</si>
  <si>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</si>
  <si>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</si>
  <si>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</si>
  <si>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</si>
  <si>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</si>
  <si>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</si>
  <si>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</si>
  <si>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</si>
  <si>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</si>
  <si>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</si>
  <si>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</si>
  <si>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</si>
  <si>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</si>
  <si>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</si>
  <si>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</si>
  <si>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</si>
  <si>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</si>
  <si>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</si>
  <si>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</si>
  <si>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</si>
  <si>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</si>
  <si>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</si>
  <si>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</si>
  <si>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</si>
  <si>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</si>
  <si>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</si>
  <si>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</si>
  <si>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</si>
  <si>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</si>
  <si>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</si>
  <si>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</si>
  <si>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</si>
  <si>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</si>
  <si>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</si>
  <si>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</si>
  <si>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</si>
  <si>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</si>
  <si>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</si>
  <si>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</si>
  <si>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</si>
  <si>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</si>
  <si>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</si>
  <si>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</si>
  <si>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</si>
  <si>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</si>
  <si>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</si>
  <si>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</si>
  <si>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</si>
  <si>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</si>
  <si>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</si>
  <si>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</si>
  <si>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</si>
  <si>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</si>
  <si>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</si>
  <si>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</si>
  <si>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</si>
  <si>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</si>
  <si>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</si>
  <si>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</si>
  <si>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</si>
  <si>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</si>
  <si>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</si>
  <si>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</si>
  <si>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</si>
  <si>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</si>
  <si>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</si>
  <si>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</si>
  <si>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</si>
  <si>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</si>
  <si>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</si>
  <si>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</si>
  <si>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</si>
  <si>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</si>
  <si>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</si>
  <si>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</si>
  <si>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</si>
  <si>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</si>
  <si>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</si>
  <si>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</si>
  <si>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</si>
  <si>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</si>
  <si>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</si>
  <si>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</si>
  <si>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</si>
  <si>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</si>
  <si>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</si>
  <si>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</si>
  <si>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</si>
  <si>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</si>
  <si>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</si>
  <si>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</si>
  <si>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</si>
  <si>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</si>
  <si>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</si>
  <si>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</si>
  <si>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</si>
  <si>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</si>
  <si>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</si>
  <si>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</si>
  <si>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</si>
  <si>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</si>
  <si>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</si>
  <si>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</si>
  <si>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</si>
  <si>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</si>
  <si>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</si>
  <si>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</si>
  <si>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</si>
  <si>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</si>
  <si>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</si>
  <si>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</si>
  <si>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</si>
  <si>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</si>
  <si>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</si>
  <si>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</si>
  <si>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</si>
  <si>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</si>
  <si>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</si>
  <si>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</si>
  <si>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</si>
  <si>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</si>
  <si>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</si>
  <si>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</si>
  <si>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</si>
  <si>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</si>
  <si>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</si>
  <si>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</si>
  <si>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</si>
  <si>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</si>
  <si>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</si>
  <si>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</si>
  <si>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</si>
  <si>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</si>
  <si>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</si>
  <si>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</si>
  <si>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</si>
  <si>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</si>
  <si>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</si>
  <si>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</si>
  <si>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</si>
  <si>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</si>
  <si>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</si>
  <si>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</si>
  <si>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</si>
  <si>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</si>
  <si>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</si>
  <si>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</si>
  <si>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</si>
  <si>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</si>
  <si>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</si>
  <si>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</si>
  <si>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</si>
  <si>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</si>
  <si>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</si>
  <si>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</si>
  <si>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</si>
  <si>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</si>
  <si>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</si>
  <si>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</si>
  <si>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</si>
  <si>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</si>
  <si>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</si>
  <si>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</si>
  <si>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</si>
  <si>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</si>
  <si>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</si>
  <si>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</si>
  <si>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</si>
  <si>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</si>
  <si>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</si>
  <si>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</si>
  <si>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</si>
  <si>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</si>
  <si>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</si>
  <si>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</si>
  <si>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</si>
  <si>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</si>
  <si>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</si>
  <si>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</si>
  <si>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</si>
  <si>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</si>
  <si>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</si>
  <si>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</si>
  <si>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</si>
  <si>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</si>
  <si>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</si>
  <si>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</si>
  <si>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</si>
  <si>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</si>
  <si>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</si>
  <si>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</si>
  <si>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</si>
  <si>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</si>
  <si>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</si>
  <si>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</si>
  <si>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</si>
  <si>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</si>
  <si>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</si>
  <si>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</si>
  <si>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</si>
  <si>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</si>
  <si>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</si>
  <si>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</si>
  <si>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</si>
  <si>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</si>
  <si>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</si>
  <si>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</si>
  <si>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</si>
  <si>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</si>
  <si>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</si>
  <si>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</si>
  <si>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</si>
  <si>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</si>
  <si>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</si>
  <si>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</si>
  <si>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</si>
  <si>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</si>
  <si>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</si>
  <si>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</si>
  <si>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</si>
  <si>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</si>
  <si>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</si>
  <si>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</si>
  <si>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</si>
  <si>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</si>
  <si>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</si>
  <si>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</si>
  <si>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</si>
  <si>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</si>
  <si>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</si>
  <si>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</si>
  <si>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</si>
  <si>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</si>
  <si>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</si>
  <si>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</si>
  <si>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</si>
  <si>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</si>
  <si>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</si>
  <si>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</si>
  <si>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</si>
  <si>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</si>
  <si>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</si>
  <si>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</si>
  <si>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</si>
  <si>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</si>
  <si>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</si>
  <si>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</si>
  <si>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</si>
  <si>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</si>
  <si>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</si>
  <si>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</si>
  <si>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</si>
  <si>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</si>
  <si>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</si>
  <si>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</si>
  <si>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</si>
  <si>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</si>
  <si>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</si>
  <si>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</si>
  <si>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</si>
  <si>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</si>
  <si>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</si>
  <si>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</si>
  <si>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</si>
  <si>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</si>
  <si>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</si>
  <si>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</si>
  <si>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</si>
  <si>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</si>
  <si>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</si>
  <si>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</si>
  <si>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</si>
  <si>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</si>
  <si>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</si>
  <si>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</si>
  <si>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</si>
  <si>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</si>
  <si>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</si>
  <si>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</si>
  <si>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</si>
  <si>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</si>
  <si>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</si>
  <si>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</si>
  <si>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</si>
  <si>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</si>
  <si>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</si>
  <si>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</si>
  <si>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</si>
  <si>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</si>
  <si>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</si>
  <si>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</si>
  <si>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</si>
  <si>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</si>
  <si>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</si>
  <si>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</si>
  <si>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</si>
  <si>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</si>
  <si>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</si>
  <si>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</si>
  <si>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</si>
  <si>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</si>
  <si>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</si>
  <si>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</si>
  <si>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</si>
  <si>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</si>
  <si>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</si>
  <si>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</si>
  <si>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</si>
  <si>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</si>
  <si>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</si>
  <si>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</si>
  <si>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</si>
  <si>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</si>
  <si>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</si>
  <si>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</si>
  <si>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</si>
  <si>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</si>
  <si>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</si>
  <si>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</si>
  <si>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</si>
  <si>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</si>
  <si>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</si>
  <si>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</si>
  <si>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</si>
  <si>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</si>
  <si>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</si>
  <si>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</si>
  <si>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</si>
  <si>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</si>
  <si>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</si>
  <si>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</si>
  <si>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</si>
  <si>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</si>
  <si>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</si>
  <si>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</si>
  <si>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</si>
  <si>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</si>
  <si>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</si>
  <si>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</si>
  <si>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</si>
  <si>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</si>
  <si>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</si>
  <si>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</si>
  <si>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</si>
  <si>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</si>
  <si>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</si>
  <si>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</si>
  <si>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</si>
  <si>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</si>
  <si>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</si>
  <si>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</si>
  <si>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</si>
  <si>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</si>
  <si>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</si>
  <si>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</si>
  <si>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</si>
  <si>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</si>
  <si>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</si>
  <si>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</si>
  <si>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</si>
  <si>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</si>
  <si>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</si>
  <si>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</si>
  <si>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</si>
  <si>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</si>
  <si>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</si>
  <si>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</si>
  <si>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</si>
  <si>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</si>
  <si>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</si>
  <si>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</si>
  <si>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</si>
  <si>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</si>
  <si>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</si>
  <si>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</si>
  <si>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</si>
  <si>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</si>
  <si>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</si>
  <si>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</si>
  <si>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</si>
  <si>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</si>
  <si>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</si>
  <si>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</si>
  <si>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</si>
  <si>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</si>
  <si>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</si>
  <si>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</si>
  <si>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</si>
  <si>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</si>
  <si>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</si>
  <si>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</si>
  <si>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</si>
  <si>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</si>
  <si>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</si>
  <si>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</si>
  <si>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</si>
  <si>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</si>
  <si>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</si>
  <si>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</si>
  <si>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</si>
  <si>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</si>
  <si>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</si>
  <si>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</si>
  <si>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</si>
  <si>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</si>
  <si>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</si>
  <si>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</si>
  <si>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</si>
  <si>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</si>
  <si>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</si>
  <si>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</si>
  <si>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</si>
  <si>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</si>
  <si>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</si>
  <si>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</si>
  <si>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</si>
  <si>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</si>
  <si>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</si>
  <si>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</si>
  <si>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</si>
  <si>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</si>
  <si>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</si>
  <si>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</si>
  <si>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</si>
  <si>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</si>
  <si>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</si>
  <si>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</si>
  <si>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</si>
  <si>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</si>
  <si>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</si>
  <si>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</si>
  <si>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</si>
  <si>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</si>
  <si>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</si>
  <si>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</si>
  <si>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</si>
  <si>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</si>
  <si>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</si>
  <si>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</si>
  <si>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</si>
  <si>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</si>
  <si>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</si>
  <si>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</si>
  <si>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</si>
  <si>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</si>
  <si>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</si>
  <si>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</si>
  <si>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</si>
  <si>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</si>
  <si>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</si>
  <si>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</si>
  <si>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</si>
  <si>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</si>
  <si>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</si>
  <si>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</si>
  <si>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</si>
  <si>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</si>
  <si>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</si>
  <si>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</si>
  <si>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</si>
  <si>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</si>
  <si>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</si>
  <si>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</si>
  <si>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</si>
  <si>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</si>
  <si>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</si>
  <si>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</si>
  <si>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</si>
  <si>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</si>
  <si>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</si>
  <si>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</si>
  <si>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</si>
  <si>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</si>
  <si>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</si>
  <si>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</si>
  <si>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</si>
  <si>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</si>
  <si>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</si>
  <si>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</si>
  <si>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</si>
  <si>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</si>
  <si>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</si>
  <si>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</si>
  <si>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</si>
  <si>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</si>
  <si>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</si>
  <si>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</si>
  <si>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</si>
  <si>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</si>
  <si>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</si>
  <si>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</si>
  <si>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</si>
  <si>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</si>
  <si>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</si>
  <si>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</si>
  <si>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</si>
  <si>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</si>
  <si>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</si>
  <si>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</si>
  <si>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</si>
  <si>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</si>
  <si>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</si>
  <si>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</si>
  <si>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</si>
  <si>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</si>
  <si>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</si>
  <si>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</si>
  <si>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</si>
  <si>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</si>
  <si>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</si>
  <si>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</si>
  <si>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</si>
  <si>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</si>
  <si>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</si>
  <si>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</si>
  <si>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</si>
  <si>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</si>
  <si>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</si>
  <si>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</si>
  <si>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</si>
  <si>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</si>
  <si>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</si>
  <si>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</si>
  <si>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</si>
  <si>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</si>
  <si>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</si>
  <si>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</si>
  <si>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</si>
  <si>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</si>
  <si>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</si>
  <si>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</si>
  <si>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</si>
  <si>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</si>
  <si>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</si>
  <si>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</si>
  <si>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</si>
  <si>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</si>
  <si>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</si>
  <si>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</si>
  <si>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</si>
  <si>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</si>
  <si>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</si>
  <si>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</si>
  <si>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</si>
  <si>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</si>
  <si>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</si>
  <si>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</si>
  <si>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</si>
  <si>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</si>
  <si>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</si>
  <si>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</si>
  <si>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</si>
  <si>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</si>
  <si>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</si>
  <si>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</si>
  <si>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</si>
  <si>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</si>
  <si>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</si>
  <si>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</si>
  <si>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</si>
  <si>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</si>
  <si>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</si>
  <si>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</si>
  <si>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</si>
  <si>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</si>
  <si>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</si>
  <si>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</si>
  <si>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</si>
  <si>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</si>
  <si>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</si>
  <si>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</si>
  <si>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</si>
  <si>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</si>
  <si>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</si>
  <si>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</si>
  <si>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</si>
  <si>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</si>
  <si>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</si>
  <si>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</si>
  <si>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</si>
  <si>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</si>
  <si>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</si>
  <si>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</si>
  <si>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</si>
  <si>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</si>
  <si>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</si>
  <si>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</si>
  <si>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</si>
  <si>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</si>
  <si>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</si>
  <si>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</si>
  <si>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</si>
  <si>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</si>
  <si>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</si>
  <si>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</si>
  <si>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</si>
  <si>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</si>
  <si>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</si>
  <si>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</si>
  <si>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</si>
  <si>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</si>
  <si>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</si>
  <si>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</si>
  <si>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</si>
  <si>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</si>
  <si>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</si>
  <si>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</si>
  <si>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</si>
  <si>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</si>
  <si>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</si>
  <si>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</si>
  <si>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</si>
  <si>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</si>
  <si>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</si>
  <si>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</si>
  <si>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</si>
  <si>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</si>
  <si>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</si>
  <si>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</si>
  <si>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</si>
  <si>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</si>
  <si>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</si>
  <si>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</si>
  <si>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</si>
  <si>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</si>
  <si>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</si>
  <si>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</si>
  <si>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</si>
  <si>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</si>
  <si>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</si>
  <si>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</si>
  <si>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</si>
  <si>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</si>
  <si>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</si>
  <si>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</si>
  <si>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</si>
  <si>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</si>
  <si>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</si>
  <si>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</si>
  <si>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</si>
  <si>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</si>
  <si>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</si>
  <si>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</si>
  <si>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</si>
  <si>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</si>
  <si>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</si>
  <si>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</si>
  <si>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</si>
  <si>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</si>
  <si>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</si>
  <si>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</si>
  <si>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</si>
  <si>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</si>
  <si>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</si>
  <si>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</si>
  <si>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</si>
  <si>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</si>
  <si>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</si>
  <si>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</si>
  <si>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</si>
  <si>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</si>
  <si>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</si>
  <si>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</si>
  <si>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</si>
  <si>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</si>
  <si>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</si>
  <si>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</si>
  <si>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</si>
  <si>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</si>
  <si>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</si>
  <si>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</si>
  <si>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</si>
  <si>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</si>
  <si>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</si>
  <si>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</si>
  <si>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</si>
  <si>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</si>
  <si>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</si>
  <si>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</si>
  <si>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</si>
  <si>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</si>
  <si>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</si>
  <si>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</si>
  <si>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</si>
  <si>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</si>
  <si>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</si>
  <si>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</si>
  <si>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</si>
  <si>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</si>
  <si>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</si>
  <si>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</si>
  <si>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</si>
  <si>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</si>
  <si>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</si>
  <si>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</si>
  <si>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</si>
  <si>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</si>
  <si>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</si>
  <si>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</si>
  <si>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</si>
  <si>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</si>
  <si>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</si>
  <si>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</si>
  <si>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</si>
  <si>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</si>
  <si>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</si>
  <si>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</si>
  <si>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</si>
  <si>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</si>
  <si>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</si>
  <si>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</si>
  <si>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</si>
  <si>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</si>
  <si>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</si>
  <si>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</si>
  <si>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</si>
  <si>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</si>
  <si>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</si>
  <si>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</si>
  <si>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</si>
  <si>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</si>
  <si>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</si>
  <si>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</si>
  <si>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</si>
  <si>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</si>
  <si>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</si>
  <si>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</si>
  <si>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</si>
  <si>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</si>
  <si>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</si>
  <si>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</si>
  <si>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</si>
  <si>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</si>
  <si>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</si>
  <si>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</si>
  <si>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</si>
  <si>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</si>
  <si>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</si>
  <si>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</si>
  <si>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</si>
  <si>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</si>
  <si>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</si>
  <si>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</si>
  <si>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</si>
  <si>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</si>
  <si>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</si>
  <si>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</si>
  <si>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</si>
  <si>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</si>
  <si>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</si>
  <si>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</si>
  <si>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</si>
  <si>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</si>
  <si>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</si>
  <si>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</si>
  <si>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</si>
  <si>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</si>
  <si>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</si>
  <si>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</si>
  <si>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</si>
  <si>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</si>
  <si>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</si>
  <si>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</si>
  <si>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</si>
  <si>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</si>
  <si>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</si>
  <si>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</si>
  <si>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</si>
  <si>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</si>
  <si>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</si>
  <si>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</si>
  <si>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</si>
  <si>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</si>
  <si>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</si>
  <si>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</si>
  <si>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</si>
  <si>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</si>
  <si>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</si>
  <si>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</si>
  <si>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</si>
  <si>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</si>
  <si>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</si>
  <si>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</si>
  <si>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</si>
  <si>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</si>
  <si>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</si>
  <si>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</si>
  <si>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</si>
  <si>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</si>
  <si>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</si>
  <si>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</si>
  <si>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</si>
  <si>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</si>
  <si>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</si>
  <si>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</si>
  <si>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</si>
  <si>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</si>
  <si>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</si>
  <si>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</si>
  <si>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</si>
  <si>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</si>
  <si>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</si>
  <si>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</si>
  <si>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</si>
  <si>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</si>
  <si>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</si>
  <si>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</si>
  <si>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</si>
  <si>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</si>
  <si>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</si>
  <si>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</si>
  <si>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</si>
  <si>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</si>
  <si>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</si>
  <si>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</si>
  <si>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</si>
  <si>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</si>
  <si>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</si>
  <si>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</si>
  <si>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</si>
  <si>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</si>
  <si>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</si>
  <si>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</si>
  <si>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</si>
  <si>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</si>
  <si>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</si>
  <si>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</si>
  <si>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</si>
  <si>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</si>
  <si>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</si>
  <si>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</si>
  <si>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</si>
  <si>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</si>
  <si>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</si>
  <si>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</si>
  <si>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</si>
  <si>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</si>
  <si>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</si>
  <si>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</si>
  <si>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</si>
  <si>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</si>
  <si>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</si>
  <si>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</si>
  <si>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</si>
  <si>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</si>
  <si>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</si>
  <si>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</si>
  <si>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</si>
  <si>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</si>
  <si>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</si>
  <si>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</si>
  <si>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</si>
  <si>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</si>
  <si>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</si>
  <si>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</si>
  <si>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</si>
  <si>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</si>
  <si>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</si>
  <si>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</si>
  <si>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</si>
  <si>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</si>
  <si>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</si>
  <si>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</si>
  <si>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</si>
  <si>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</si>
  <si>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</si>
  <si>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</si>
  <si>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</si>
  <si>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</si>
  <si>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</si>
  <si>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</si>
  <si>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</si>
  <si>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</si>
  <si>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</si>
  <si>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</si>
  <si>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</si>
  <si>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</si>
  <si>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</si>
  <si>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</si>
  <si>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</si>
  <si>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</si>
  <si>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</si>
  <si>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</si>
  <si>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</si>
  <si>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</si>
  <si>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</si>
  <si>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</si>
  <si>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</si>
  <si>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</si>
  <si>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</si>
  <si>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</si>
  <si>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</si>
  <si>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</si>
  <si>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</si>
  <si>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</si>
  <si>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</si>
  <si>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</si>
  <si>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</si>
  <si>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</si>
  <si>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</si>
  <si>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</si>
  <si>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</si>
  <si>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</si>
  <si>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</si>
  <si>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</si>
  <si>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</si>
  <si>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</si>
  <si>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</si>
  <si>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</si>
  <si>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</si>
  <si>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</si>
  <si>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</si>
  <si>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</si>
  <si>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</si>
  <si>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</si>
  <si>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</si>
  <si>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</si>
  <si>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</si>
  <si>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</si>
  <si>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</si>
  <si>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</si>
  <si>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</si>
  <si>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</si>
  <si>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</si>
  <si>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</si>
  <si>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</si>
  <si>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</si>
  <si>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</si>
  <si>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</si>
  <si>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</si>
  <si>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</si>
  <si>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</si>
  <si>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</si>
  <si>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</si>
  <si>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</si>
  <si>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</si>
  <si>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</si>
  <si>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</si>
  <si>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</si>
  <si>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</si>
  <si>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</si>
  <si>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</si>
  <si>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</si>
  <si>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</si>
  <si>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</si>
  <si>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</si>
  <si>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</si>
  <si>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</si>
  <si>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</si>
  <si>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</si>
  <si>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</si>
  <si>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</si>
  <si>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</si>
  <si>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</si>
  <si>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</si>
  <si>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</si>
  <si>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</si>
  <si>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</si>
  <si>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</si>
  <si>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</si>
  <si>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</si>
  <si>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</si>
  <si>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</si>
  <si>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</si>
  <si>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</si>
  <si>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</si>
  <si>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</si>
  <si>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</si>
  <si>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</si>
  <si>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</si>
  <si>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</si>
  <si>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</si>
  <si>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</si>
  <si>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</si>
  <si>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</si>
  <si>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</si>
  <si>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</si>
  <si>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</si>
  <si>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</si>
  <si>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</si>
  <si>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</si>
  <si>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</si>
  <si>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</si>
  <si>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</si>
  <si>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</si>
  <si>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</si>
  <si>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</si>
  <si>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</si>
  <si>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</si>
  <si>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</si>
  <si>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</si>
  <si>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</si>
  <si>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</si>
  <si>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</si>
  <si>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</si>
  <si>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</si>
  <si>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</si>
  <si>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</si>
  <si>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</si>
  <si>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</si>
  <si>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</si>
  <si>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</si>
  <si>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</si>
  <si>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</si>
  <si>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</si>
  <si>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</si>
  <si>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</si>
  <si>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</si>
  <si>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</si>
  <si>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</si>
  <si>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</si>
  <si>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</si>
  <si>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</si>
  <si>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</si>
  <si>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</si>
  <si>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</si>
  <si>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</si>
  <si>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</si>
  <si>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</si>
  <si>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</si>
  <si>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</si>
  <si>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</si>
  <si>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</si>
  <si>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</si>
  <si>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</si>
  <si>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</si>
  <si>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</si>
  <si>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</si>
  <si>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</si>
  <si>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</si>
  <si>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</si>
  <si>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</si>
  <si>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</si>
  <si>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</si>
  <si>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</si>
  <si>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</si>
  <si>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</si>
  <si>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</si>
  <si>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</si>
  <si>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</si>
  <si>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</si>
  <si>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</si>
  <si>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</si>
  <si>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</si>
  <si>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</si>
  <si>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</si>
  <si>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</si>
  <si>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</si>
  <si>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</si>
  <si>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</si>
  <si>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</si>
  <si>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</si>
  <si>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</si>
  <si>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</si>
  <si>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</si>
  <si>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</si>
  <si>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</si>
  <si>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</si>
  <si>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</si>
  <si>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</si>
  <si>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</si>
  <si>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</si>
  <si>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</si>
  <si>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</si>
  <si>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</si>
  <si>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</si>
  <si>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</si>
  <si>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</si>
  <si>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</si>
  <si>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</si>
  <si>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</si>
  <si>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</si>
  <si>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</si>
  <si>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</si>
  <si>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</si>
  <si>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</si>
  <si>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</si>
  <si>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</si>
  <si>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</si>
  <si>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</si>
  <si>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</si>
  <si>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</si>
  <si>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</si>
  <si>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</si>
  <si>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</si>
  <si>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</si>
  <si>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</si>
  <si>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</si>
  <si>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</si>
  <si>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</si>
  <si>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</si>
  <si>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</si>
  <si>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</si>
  <si>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</si>
  <si>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</si>
  <si>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</si>
  <si>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</si>
  <si>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</si>
  <si>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</si>
  <si>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</si>
  <si>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</si>
  <si>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</si>
  <si>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</si>
  <si>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</si>
  <si>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</si>
  <si>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</si>
  <si>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</si>
  <si>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</si>
  <si>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</si>
  <si>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</si>
  <si>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</si>
  <si>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</si>
  <si>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</si>
  <si>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</si>
  <si>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</si>
  <si>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</si>
  <si>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</si>
  <si>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</si>
  <si>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</si>
  <si>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</si>
  <si>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</si>
  <si>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</si>
  <si>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</si>
  <si>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</si>
  <si>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</si>
  <si>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</si>
  <si>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</si>
  <si>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</si>
  <si>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</si>
  <si>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</si>
  <si>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</si>
  <si>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</si>
  <si>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</si>
  <si>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</si>
  <si>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</si>
  <si>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</si>
  <si>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</si>
  <si>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</si>
  <si>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</si>
  <si>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</si>
  <si>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</si>
  <si>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</si>
  <si>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</si>
  <si>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</si>
  <si>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</si>
  <si>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</si>
  <si>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</si>
  <si>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</si>
  <si>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</si>
  <si>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</si>
  <si>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</si>
  <si>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</si>
  <si>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</si>
  <si>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</si>
  <si>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</si>
  <si>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</si>
  <si>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</si>
  <si>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</si>
  <si>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</si>
  <si>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</si>
  <si>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</si>
  <si>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</si>
  <si>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</si>
  <si>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</si>
  <si>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</si>
  <si>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</si>
  <si>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</si>
  <si>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</si>
  <si>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</si>
  <si>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</si>
  <si>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</si>
  <si>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</si>
  <si>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</si>
  <si>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</si>
  <si>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</si>
  <si>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</si>
  <si>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</si>
  <si>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</si>
  <si>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</si>
  <si>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</si>
  <si>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</si>
  <si>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</si>
  <si>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</si>
  <si>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</si>
  <si>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</si>
  <si>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</si>
  <si>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</si>
  <si>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</si>
  <si>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</si>
  <si>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</si>
  <si>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</si>
  <si>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</si>
  <si>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</si>
  <si>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</si>
  <si>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</si>
  <si>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</si>
  <si>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</si>
  <si>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</si>
  <si>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</si>
  <si>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</si>
  <si>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</si>
  <si>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</si>
  <si>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</si>
  <si>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</si>
  <si>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</si>
  <si>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</si>
  <si>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</si>
  <si>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</si>
  <si>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</si>
  <si>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</si>
  <si>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</si>
  <si>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</si>
  <si>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</si>
  <si>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</si>
  <si>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</si>
  <si>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</si>
  <si>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</si>
  <si>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</si>
  <si>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</si>
  <si>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</si>
  <si>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</si>
  <si>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</si>
  <si>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</si>
  <si>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</si>
  <si>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</si>
  <si>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</si>
  <si>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</si>
  <si>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</si>
  <si>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</si>
  <si>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</si>
  <si>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</si>
  <si>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</si>
  <si>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</si>
  <si>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</si>
  <si>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</si>
  <si>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</si>
  <si>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</si>
  <si>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</si>
  <si>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</si>
  <si>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</si>
  <si>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</si>
  <si>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</si>
  <si>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</si>
  <si>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</si>
  <si>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</si>
  <si>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</si>
  <si>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</si>
  <si>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</si>
  <si>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</si>
  <si>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</si>
  <si>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</si>
  <si>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</si>
  <si>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</si>
  <si>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</si>
  <si>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</si>
  <si>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</si>
  <si>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</si>
  <si>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</si>
  <si>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</si>
  <si>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</si>
  <si>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</si>
  <si>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</si>
  <si>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</si>
  <si>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</si>
  <si>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</si>
  <si>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</si>
  <si>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</si>
  <si>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</si>
  <si>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</si>
  <si>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</si>
  <si>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</si>
  <si>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</si>
  <si>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</si>
  <si>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</si>
  <si>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</si>
  <si>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</si>
  <si>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</si>
  <si>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</si>
  <si>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</si>
  <si>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</si>
  <si>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</si>
  <si>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</si>
  <si>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</si>
  <si>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</si>
  <si>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</si>
  <si>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</si>
  <si>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</si>
  <si>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</si>
  <si>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</si>
  <si>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</si>
  <si>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</si>
  <si>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</si>
  <si>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</si>
  <si>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</si>
  <si>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</si>
  <si>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</si>
  <si>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</si>
  <si>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</si>
  <si>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</si>
  <si>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</si>
  <si>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</si>
  <si>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</si>
  <si>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</si>
  <si>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</si>
  <si>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</si>
  <si>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</si>
  <si>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</si>
  <si>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</si>
  <si>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</si>
  <si>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</si>
  <si>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</si>
  <si>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</si>
  <si>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</si>
  <si>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</si>
  <si>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</si>
  <si>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</si>
  <si>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</si>
  <si>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</si>
  <si>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</si>
  <si>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</si>
  <si>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</si>
  <si>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</si>
  <si>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</si>
  <si>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</si>
  <si>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</si>
  <si>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</si>
  <si>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</si>
  <si>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</si>
  <si>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</si>
  <si>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</si>
  <si>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</si>
  <si>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</si>
  <si>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</si>
  <si>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</si>
  <si>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</si>
  <si>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</si>
  <si>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</si>
  <si>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</si>
  <si>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</si>
  <si>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</si>
  <si>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</si>
  <si>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</si>
  <si>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</si>
  <si>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</si>
  <si>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</si>
  <si>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</si>
  <si>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</si>
  <si>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</si>
  <si>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</si>
  <si>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</si>
  <si>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</si>
  <si>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</si>
  <si>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</si>
  <si>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</si>
  <si>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</si>
  <si>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</si>
  <si>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</si>
  <si>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</si>
  <si>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</si>
  <si>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</si>
  <si>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</si>
  <si>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</si>
  <si>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</si>
  <si>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</si>
  <si>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</si>
  <si>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</si>
  <si>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</si>
  <si>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</si>
  <si>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</si>
  <si>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</si>
  <si>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</si>
  <si>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</si>
  <si>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</si>
  <si>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</si>
  <si>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</si>
  <si>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</si>
  <si>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</si>
  <si>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</si>
  <si>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</si>
  <si>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</si>
  <si>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</si>
  <si>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</si>
  <si>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</si>
  <si>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</si>
  <si>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</si>
  <si>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</si>
  <si>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</si>
  <si>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</si>
  <si>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</si>
  <si>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</si>
  <si>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</si>
  <si>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</si>
  <si>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</si>
  <si>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</si>
  <si>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</si>
  <si>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</si>
  <si>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</si>
  <si>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</si>
  <si>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</si>
  <si>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</si>
  <si>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</si>
  <si>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</si>
  <si>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</si>
  <si>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</si>
  <si>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</si>
  <si>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</si>
  <si>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</si>
  <si>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</si>
  <si>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</si>
  <si>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</si>
  <si>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</si>
  <si>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</si>
  <si>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</si>
  <si>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</si>
  <si>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</si>
  <si>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</si>
  <si>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</si>
  <si>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</si>
  <si>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</si>
  <si>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</si>
  <si>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</si>
  <si>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</si>
  <si>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</si>
  <si>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</si>
  <si>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</si>
  <si>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</si>
  <si>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</si>
  <si>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</si>
  <si>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</si>
  <si>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</si>
  <si>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</si>
  <si>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</si>
  <si>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</si>
  <si>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</si>
  <si>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</si>
  <si>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</si>
  <si>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</si>
  <si>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</si>
  <si>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</si>
  <si>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</si>
  <si>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</si>
  <si>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</si>
  <si>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</si>
  <si>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</si>
  <si>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</si>
  <si>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</si>
  <si>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</si>
  <si>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</si>
  <si>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</si>
  <si>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</si>
  <si>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</si>
  <si>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</si>
  <si>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</si>
  <si>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</si>
  <si>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</si>
  <si>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</si>
  <si>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</si>
  <si>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</si>
  <si>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</si>
  <si>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</si>
  <si>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</si>
  <si>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</si>
  <si>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</si>
  <si>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</si>
  <si>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</si>
  <si>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</si>
  <si>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</si>
  <si>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</si>
  <si>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</si>
  <si>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</si>
  <si>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</si>
  <si>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</si>
  <si>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</si>
  <si>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</si>
  <si>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</si>
  <si>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</si>
  <si>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</si>
  <si>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</si>
  <si>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</si>
  <si>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</si>
  <si>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</si>
  <si>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</si>
  <si>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</si>
  <si>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</si>
  <si>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</si>
  <si>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</si>
  <si>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</si>
  <si>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</si>
  <si>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</si>
  <si>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</si>
  <si>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</si>
  <si>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</si>
  <si>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</si>
  <si>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</si>
  <si>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</si>
  <si>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</si>
  <si>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</si>
  <si>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</si>
  <si>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</si>
  <si>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</si>
  <si>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</si>
  <si>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</si>
  <si>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</si>
  <si>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</si>
  <si>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</si>
  <si>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</si>
  <si>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</si>
  <si>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</si>
  <si>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</si>
  <si>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</si>
  <si>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</si>
  <si>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</si>
  <si>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</si>
  <si>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</si>
  <si>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</si>
  <si>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</si>
  <si>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</si>
  <si>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</si>
  <si>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</si>
  <si>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</si>
  <si>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</si>
  <si>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</si>
  <si>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</si>
  <si>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</si>
  <si>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</si>
  <si>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</si>
  <si>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</si>
  <si>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</si>
  <si>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</si>
  <si>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</si>
  <si>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</si>
  <si>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</si>
  <si>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</si>
  <si>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</si>
  <si>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</si>
  <si>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</si>
  <si>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</si>
  <si>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</si>
  <si>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</si>
  <si>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</si>
  <si>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</si>
  <si>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</si>
  <si>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</si>
  <si>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</si>
  <si>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</si>
  <si>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</si>
  <si>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</si>
  <si>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</si>
  <si>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</si>
  <si>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</si>
  <si>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</si>
  <si>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</si>
  <si>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</si>
  <si>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</si>
  <si>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</si>
  <si>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</si>
  <si>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</si>
  <si>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</si>
  <si>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</si>
  <si>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</si>
  <si>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</si>
  <si>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</si>
  <si>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</si>
  <si>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</si>
  <si>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</si>
  <si>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</si>
  <si>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</si>
  <si>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</si>
  <si>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</si>
  <si>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</si>
  <si>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</si>
  <si>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</si>
  <si>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</si>
  <si>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</si>
  <si>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</si>
  <si>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</si>
  <si>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</si>
  <si>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</si>
  <si>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</si>
  <si>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</si>
  <si>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</si>
  <si>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</si>
  <si>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</si>
  <si>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</si>
  <si>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</si>
  <si>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</si>
  <si>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</si>
  <si>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</si>
  <si>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</si>
  <si>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</si>
  <si>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</si>
  <si>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</si>
  <si>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</si>
  <si>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</si>
  <si>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</si>
  <si>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</si>
  <si>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</si>
  <si>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</si>
  <si>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</si>
  <si>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</si>
  <si>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</si>
  <si>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</si>
  <si>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</si>
  <si>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</si>
  <si>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</si>
  <si>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</si>
  <si>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</si>
  <si>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</si>
  <si>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</si>
  <si>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</si>
  <si>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</si>
  <si>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</si>
  <si>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</si>
  <si>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</si>
  <si>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</si>
  <si>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</si>
  <si>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</si>
  <si>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</si>
  <si>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</si>
  <si>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</si>
  <si>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</si>
  <si>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</si>
  <si>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</si>
  <si>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</si>
  <si>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</si>
  <si>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</si>
  <si>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</si>
  <si>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</si>
  <si>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</si>
  <si>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</si>
  <si>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</si>
  <si>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</si>
  <si>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</si>
  <si>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</si>
  <si>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</si>
  <si>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</si>
  <si>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</si>
  <si>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</si>
  <si>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</si>
  <si>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</si>
  <si>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</si>
  <si>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</si>
  <si>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</si>
  <si>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</si>
  <si>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</si>
  <si>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</si>
  <si>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</si>
  <si>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</si>
  <si>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</si>
  <si>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</si>
  <si>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</si>
  <si>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</si>
  <si>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</si>
  <si>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</si>
  <si>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</si>
  <si>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</si>
  <si>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</si>
  <si>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</si>
  <si>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</si>
  <si>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</si>
  <si>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</si>
  <si>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</si>
  <si>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</si>
  <si>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</si>
  <si>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</si>
  <si>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</si>
  <si>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</si>
  <si>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</si>
  <si>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</si>
  <si>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</si>
  <si>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</si>
  <si>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</si>
  <si>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</si>
  <si>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</si>
  <si>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</si>
  <si>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</si>
  <si>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</si>
  <si>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</si>
  <si>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</si>
  <si>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</si>
  <si>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</si>
  <si>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</si>
  <si>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</si>
  <si>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</si>
  <si>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</si>
  <si>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</si>
  <si>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</si>
  <si>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</si>
  <si>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</si>
  <si>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</si>
  <si>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</si>
  <si>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</si>
  <si>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</si>
  <si>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</si>
  <si>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</si>
  <si>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</si>
  <si>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</si>
  <si>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</si>
  <si>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</si>
  <si>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</si>
  <si>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</si>
  <si>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</si>
  <si>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</si>
  <si>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</si>
  <si>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</si>
  <si>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</si>
  <si>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</si>
  <si>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</si>
  <si>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</si>
  <si>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</si>
  <si>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</si>
  <si>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</si>
  <si>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</si>
  <si>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</si>
  <si>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</si>
  <si>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</si>
  <si>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</si>
  <si>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</si>
  <si>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</si>
  <si>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</si>
  <si>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</si>
  <si>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</si>
  <si>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</si>
  <si>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</si>
  <si>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</si>
  <si>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</si>
  <si>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</si>
  <si>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</si>
  <si>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</si>
  <si>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</si>
  <si>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</si>
  <si>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</si>
  <si>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</si>
  <si>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</si>
  <si>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</si>
  <si>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</si>
  <si>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</si>
  <si>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</si>
  <si>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</si>
  <si>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</si>
  <si>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</si>
  <si>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</si>
  <si>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</si>
  <si>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</si>
  <si>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</si>
  <si>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</si>
  <si>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</si>
  <si>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</si>
  <si>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</si>
  <si>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</si>
  <si>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</si>
  <si>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</si>
  <si>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</si>
  <si>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</si>
  <si>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</si>
  <si>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</si>
  <si>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</si>
  <si>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</si>
  <si>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</si>
  <si>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</si>
  <si>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</si>
  <si>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</si>
  <si>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</si>
  <si>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</si>
  <si>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</si>
  <si>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</si>
  <si>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</si>
  <si>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</si>
  <si>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</si>
  <si>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</si>
  <si>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</si>
  <si>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</si>
  <si>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</si>
  <si>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</si>
  <si>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</si>
  <si>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</si>
  <si>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</si>
  <si>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</si>
  <si>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</si>
  <si>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</si>
  <si>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</si>
  <si>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</si>
  <si>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</si>
  <si>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</si>
  <si>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</si>
  <si>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</si>
  <si>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</si>
  <si>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</si>
  <si>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</si>
  <si>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</si>
  <si>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</si>
  <si>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</si>
  <si>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</si>
  <si>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</si>
  <si>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</si>
  <si>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</si>
  <si>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</si>
  <si>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</si>
  <si>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</si>
  <si>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</si>
  <si>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</si>
  <si>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</si>
  <si>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</si>
  <si>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</si>
  <si>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</si>
  <si>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</si>
  <si>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</si>
  <si>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</si>
  <si>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</si>
  <si>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</si>
  <si>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</si>
  <si>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</si>
  <si>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</si>
  <si>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</si>
  <si>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</si>
  <si>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</si>
  <si>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</si>
  <si>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</si>
  <si>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</si>
  <si>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</si>
  <si>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</si>
  <si>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</si>
  <si>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</si>
  <si>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</si>
  <si>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</si>
  <si>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</si>
  <si>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</si>
  <si>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</si>
  <si>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</si>
  <si>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</si>
  <si>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</si>
  <si>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</si>
  <si>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</si>
  <si>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</si>
  <si>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</si>
  <si>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</si>
  <si>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</si>
  <si>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</si>
  <si>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</si>
  <si>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</si>
  <si>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</si>
  <si>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</si>
  <si>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</si>
  <si>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</si>
  <si>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</si>
  <si>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</si>
  <si>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</si>
  <si>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</si>
  <si>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</si>
  <si>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</si>
  <si>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</si>
  <si>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</si>
  <si>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</si>
  <si>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</si>
  <si>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</si>
  <si>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</si>
  <si>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</si>
  <si>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</si>
  <si>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</si>
  <si>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</si>
  <si>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</si>
  <si>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</si>
  <si>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</si>
  <si>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</si>
  <si>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</si>
  <si>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</si>
  <si>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</si>
  <si>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</si>
  <si>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</si>
  <si>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</si>
  <si>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</si>
  <si>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</si>
  <si>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</si>
  <si>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</si>
  <si>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</si>
  <si>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</si>
  <si>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</si>
  <si>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</si>
  <si>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</si>
  <si>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</si>
  <si>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</si>
  <si>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</si>
  <si>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</si>
  <si>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</si>
  <si>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</si>
  <si>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</si>
  <si>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</si>
  <si>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</si>
  <si>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</si>
  <si>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</si>
  <si>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</si>
  <si>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</si>
  <si>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</si>
  <si>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</si>
  <si>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</si>
  <si>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</si>
  <si>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</si>
  <si>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</si>
  <si>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</si>
  <si>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</si>
  <si>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</si>
  <si>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</si>
  <si>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</si>
  <si>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</si>
  <si>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</si>
  <si>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</si>
  <si>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</si>
  <si>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</si>
  <si>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</si>
  <si>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</si>
  <si>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</si>
  <si>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</si>
  <si>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</si>
  <si>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</si>
  <si>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</si>
  <si>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</si>
  <si>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</si>
  <si>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</si>
  <si>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</si>
  <si>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</si>
  <si>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</si>
  <si>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</si>
  <si>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</si>
  <si>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</si>
  <si>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</si>
  <si>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</si>
  <si>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</si>
  <si>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</si>
  <si>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</si>
  <si>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</si>
  <si>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</si>
  <si>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</si>
  <si>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</si>
  <si>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</si>
  <si>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</si>
  <si>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</si>
  <si>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</si>
  <si>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</si>
  <si>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</si>
  <si>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</si>
  <si>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</si>
  <si>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</si>
  <si>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</si>
  <si>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</si>
  <si>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</si>
  <si>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</si>
  <si>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</si>
  <si>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</si>
  <si>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</si>
  <si>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</si>
  <si>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</si>
  <si>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</si>
  <si>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</si>
  <si>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</si>
  <si>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</si>
  <si>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</si>
  <si>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</si>
  <si>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</si>
  <si>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</si>
  <si>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</si>
  <si>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</si>
  <si>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</si>
  <si>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</si>
  <si>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</si>
  <si>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</si>
  <si>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</si>
  <si>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</si>
  <si>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</si>
  <si>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</si>
  <si>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</si>
  <si>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</si>
  <si>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</si>
  <si>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</si>
  <si>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</si>
  <si>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</si>
  <si>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</si>
  <si>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</si>
  <si>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</si>
  <si>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</si>
  <si>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</si>
  <si>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</si>
  <si>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</si>
  <si>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</si>
  <si>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</si>
  <si>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</si>
  <si>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</si>
  <si>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</si>
  <si>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</si>
  <si>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</si>
  <si>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</si>
  <si>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</si>
  <si>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</si>
  <si>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</si>
  <si>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</si>
  <si>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</si>
  <si>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</si>
  <si>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</si>
  <si>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</si>
  <si>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</si>
  <si>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</si>
  <si>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</si>
  <si>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</si>
  <si>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</si>
  <si>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</si>
  <si>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</si>
  <si>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</si>
  <si>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</si>
  <si>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</si>
  <si>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</si>
  <si>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</si>
  <si>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</si>
  <si>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</si>
  <si>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</si>
  <si>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</si>
  <si>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</si>
  <si>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</si>
  <si>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</si>
  <si>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</si>
  <si>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</si>
  <si>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</si>
  <si>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</si>
  <si>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</si>
  <si>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</si>
  <si>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</si>
  <si>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</si>
  <si>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</si>
  <si>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</si>
  <si>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</si>
  <si>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</si>
  <si>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</si>
  <si>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</si>
  <si>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</si>
  <si>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</si>
  <si>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</si>
  <si>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</si>
  <si>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</si>
  <si>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</si>
  <si>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</si>
  <si>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</si>
  <si>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</si>
  <si>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</si>
  <si>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</si>
  <si>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</si>
  <si>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</si>
  <si>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</si>
  <si>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</si>
  <si>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</si>
  <si>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</si>
  <si>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</si>
  <si>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</si>
  <si>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</si>
  <si>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</si>
  <si>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</si>
  <si>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</si>
  <si>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</si>
  <si>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</si>
  <si>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</si>
  <si>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</si>
  <si>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</si>
  <si>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</si>
  <si>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</si>
  <si>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</si>
  <si>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</si>
  <si>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</si>
  <si>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</si>
  <si>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</si>
  <si>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</si>
  <si>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</si>
  <si>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</si>
  <si>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</si>
  <si>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</si>
  <si>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</si>
  <si>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</si>
  <si>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</si>
  <si>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</si>
  <si>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</si>
  <si>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</si>
  <si>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</si>
  <si>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</si>
  <si>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</si>
  <si>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</si>
  <si>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</si>
  <si>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</si>
  <si>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</si>
  <si>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</si>
  <si>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</si>
  <si>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</si>
  <si>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</si>
  <si>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</si>
  <si>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</si>
  <si>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</si>
  <si>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</si>
  <si>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</si>
  <si>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</si>
  <si>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</si>
  <si>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</si>
  <si>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</si>
  <si>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</si>
  <si>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</si>
  <si>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</si>
  <si>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</si>
  <si>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</si>
  <si>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</si>
  <si>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</si>
  <si>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</si>
  <si>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</si>
  <si>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</si>
  <si>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</si>
  <si>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</si>
  <si>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</si>
  <si>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</si>
  <si>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</si>
  <si>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</si>
  <si>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</si>
  <si>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</si>
  <si>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</si>
  <si>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</si>
  <si>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</si>
  <si>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</si>
  <si>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</si>
  <si>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</si>
  <si>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</si>
  <si>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</si>
  <si>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</si>
  <si>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</si>
  <si>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</si>
  <si>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</si>
  <si>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</si>
  <si>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</si>
  <si>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</si>
  <si>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</si>
  <si>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</si>
  <si>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</si>
  <si>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</si>
  <si>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</si>
  <si>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</si>
  <si>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</si>
  <si>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</si>
  <si>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</si>
  <si>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</si>
  <si>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</si>
  <si>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</si>
  <si>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</si>
  <si>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</si>
  <si>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</si>
  <si>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</si>
  <si>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</si>
  <si>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</si>
  <si>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</si>
  <si>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</si>
  <si>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</si>
  <si>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</si>
  <si>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</si>
  <si>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</si>
  <si>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</si>
  <si>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</si>
  <si>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</si>
  <si>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</si>
  <si>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</si>
  <si>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</si>
  <si>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</si>
  <si>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</si>
  <si>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</si>
  <si>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</si>
  <si>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</si>
  <si>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</si>
  <si>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</si>
  <si>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</si>
  <si>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</si>
  <si>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</si>
  <si>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</si>
  <si>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</si>
  <si>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</si>
  <si>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</si>
  <si>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</si>
  <si>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</si>
  <si>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</si>
  <si>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</si>
  <si>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</si>
  <si>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</si>
  <si>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</si>
  <si>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</si>
  <si>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</si>
  <si>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</si>
  <si>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</si>
  <si>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</si>
  <si>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</si>
  <si>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</si>
  <si>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</si>
  <si>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</si>
  <si>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</si>
  <si>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</si>
  <si>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</si>
  <si>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</si>
  <si>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</si>
  <si>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</si>
  <si>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</si>
  <si>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</si>
  <si>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</si>
  <si>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</si>
  <si>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</si>
  <si>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</si>
  <si>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</si>
  <si>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</si>
  <si>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</si>
  <si>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</si>
  <si>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</si>
  <si>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</si>
  <si>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</si>
  <si>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</si>
  <si>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</si>
  <si>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</si>
  <si>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</si>
  <si>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</si>
  <si>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</si>
  <si>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</si>
  <si>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</si>
  <si>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</si>
  <si>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</si>
  <si>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</si>
  <si>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</si>
  <si>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</si>
  <si>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</si>
  <si>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</si>
  <si>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</si>
  <si>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</si>
  <si>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</si>
  <si>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</si>
  <si>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</si>
  <si>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</si>
  <si>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</si>
  <si>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</si>
  <si>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</si>
  <si>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</si>
  <si>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</si>
  <si>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</si>
  <si>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</si>
  <si>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</si>
  <si>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</si>
  <si>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</si>
  <si>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</si>
  <si>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</si>
  <si>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</si>
  <si>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</si>
  <si>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</si>
  <si>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</si>
  <si>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</si>
  <si>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</si>
  <si>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</si>
  <si>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</si>
  <si>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</si>
  <si>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</si>
  <si>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</si>
  <si>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</si>
  <si>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</si>
  <si>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</si>
  <si>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</si>
  <si>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</si>
  <si>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</si>
  <si>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</si>
  <si>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</si>
  <si>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</si>
  <si>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</si>
  <si>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</si>
  <si>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</si>
  <si>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</si>
  <si>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</si>
  <si>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</si>
  <si>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</si>
  <si>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</si>
  <si>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</si>
  <si>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</si>
  <si>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</si>
  <si>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</si>
  <si>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</si>
  <si>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</si>
  <si>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</si>
  <si>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</si>
  <si>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</si>
  <si>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</si>
  <si>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</si>
  <si>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</si>
  <si>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</si>
  <si>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</si>
  <si>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</si>
  <si>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</si>
  <si>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</si>
  <si>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</si>
  <si>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</si>
  <si>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</si>
  <si>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</si>
  <si>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</si>
  <si>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</si>
  <si>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</si>
  <si>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</si>
  <si>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</si>
  <si>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</si>
  <si>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</si>
  <si>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</si>
  <si>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</si>
  <si>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</si>
  <si>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</si>
  <si>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</si>
  <si>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</si>
  <si>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</si>
  <si>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</si>
  <si>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</si>
  <si>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</si>
  <si>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</si>
  <si>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</si>
  <si>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</si>
  <si>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</si>
  <si>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</si>
  <si>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</si>
  <si>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</si>
  <si>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</si>
  <si>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</si>
  <si>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</si>
  <si>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</si>
  <si>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</si>
  <si>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</si>
  <si>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</si>
  <si>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</si>
  <si>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</si>
  <si>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</si>
  <si>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</si>
  <si>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</si>
  <si>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</si>
  <si>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</si>
  <si>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</si>
  <si>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</si>
  <si>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</si>
  <si>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</si>
  <si>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</si>
  <si>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</si>
  <si>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</si>
  <si>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</si>
  <si>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</si>
  <si>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</si>
  <si>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</si>
  <si>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</si>
  <si>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</si>
  <si>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</si>
  <si>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</si>
  <si>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</si>
  <si>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</si>
  <si>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</si>
  <si>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</si>
  <si>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</si>
  <si>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</si>
  <si>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</si>
  <si>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</si>
  <si>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</si>
  <si>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</si>
  <si>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</si>
  <si>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</si>
  <si>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</si>
  <si>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</si>
  <si>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</si>
  <si>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</si>
  <si>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</si>
  <si>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</si>
  <si>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</si>
  <si>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</si>
  <si>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</si>
  <si>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</si>
  <si>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</si>
  <si>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</si>
  <si>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</si>
  <si>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</si>
  <si>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</si>
  <si>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</si>
  <si>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</si>
  <si>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</si>
  <si>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</si>
  <si>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</si>
  <si>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</si>
  <si>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</si>
  <si>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</si>
  <si>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</si>
  <si>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</si>
  <si>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</si>
  <si>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</si>
  <si>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</si>
  <si>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</si>
  <si>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</si>
  <si>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</si>
  <si>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</si>
  <si>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</si>
  <si>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</si>
  <si>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</si>
  <si>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</si>
  <si>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</si>
  <si>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</si>
  <si>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</si>
  <si>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</si>
  <si>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</si>
  <si>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</si>
  <si>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</si>
  <si>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</si>
  <si>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</si>
  <si>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</si>
  <si>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</si>
  <si>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</si>
  <si>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</si>
  <si>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</si>
  <si>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</si>
  <si>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</si>
  <si>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</si>
  <si>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</si>
  <si>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</si>
  <si>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</si>
  <si>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</si>
  <si>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</si>
  <si>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</si>
  <si>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</si>
  <si>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</si>
  <si>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</si>
  <si>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</si>
  <si>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</si>
  <si>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</si>
  <si>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</si>
  <si>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</si>
  <si>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</si>
  <si>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</si>
  <si>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</si>
  <si>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</si>
  <si>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</si>
  <si>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</si>
  <si>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</si>
  <si>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</si>
  <si>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</si>
  <si>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</si>
  <si>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</si>
  <si>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</si>
  <si>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</si>
  <si>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</si>
  <si>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</si>
  <si>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</si>
  <si>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</si>
  <si>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</si>
  <si>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</si>
  <si>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</si>
  <si>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</si>
  <si>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</si>
  <si>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</si>
  <si>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</si>
  <si>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</si>
  <si>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</si>
  <si>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</si>
  <si>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</si>
  <si>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</si>
  <si>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</si>
  <si>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</si>
  <si>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</si>
  <si>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</si>
  <si>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</si>
  <si>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</si>
  <si>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</si>
  <si>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</si>
  <si>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</si>
  <si>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</si>
  <si>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</si>
  <si>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</si>
  <si>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</si>
  <si>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</si>
  <si>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</si>
  <si>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</si>
  <si>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</si>
  <si>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</si>
  <si>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</si>
  <si>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</si>
  <si>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</si>
  <si>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</si>
  <si>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</si>
  <si>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</si>
  <si>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</si>
  <si>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</si>
  <si>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</si>
  <si>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</si>
  <si>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</si>
  <si>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</si>
  <si>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</si>
  <si>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</si>
  <si>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</si>
  <si>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</si>
  <si>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</si>
  <si>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</si>
  <si>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</si>
  <si>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</si>
  <si>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</si>
  <si>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</si>
  <si>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</si>
  <si>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</si>
  <si>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</si>
  <si>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</si>
  <si>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</si>
  <si>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</si>
  <si>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</si>
  <si>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</si>
  <si>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</si>
  <si>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</si>
  <si>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</si>
  <si>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</si>
  <si>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</si>
  <si>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</si>
  <si>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</si>
  <si>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</si>
  <si>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</si>
  <si>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</si>
  <si>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</si>
  <si>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</si>
  <si>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</si>
  <si>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</si>
  <si>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</si>
  <si>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</si>
  <si>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</si>
  <si>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</si>
  <si>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</si>
  <si>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</si>
  <si>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</si>
  <si>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</si>
  <si>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</si>
  <si>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</si>
  <si>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</si>
  <si>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</si>
  <si>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</si>
  <si>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</si>
  <si>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</si>
  <si>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</si>
  <si>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</si>
  <si>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</si>
  <si>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</si>
  <si>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</si>
  <si>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</si>
  <si>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</si>
  <si>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</si>
  <si>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</si>
  <si>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</si>
  <si>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</si>
  <si>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</si>
  <si>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</si>
  <si>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</si>
  <si>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</si>
  <si>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</si>
  <si>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</si>
  <si>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</si>
  <si>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</si>
  <si>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</si>
  <si>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</si>
  <si>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</si>
  <si>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</si>
  <si>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</si>
  <si>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</si>
  <si>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</si>
  <si>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</si>
  <si>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</si>
  <si>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</si>
  <si>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</si>
  <si>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</si>
  <si>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</si>
  <si>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</si>
  <si>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</si>
  <si>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</si>
  <si>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</si>
  <si>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</si>
  <si>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</si>
  <si>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</si>
  <si>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</si>
  <si>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</si>
  <si>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</si>
  <si>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</si>
  <si>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</si>
  <si>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</si>
  <si>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</si>
  <si>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</si>
  <si>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</si>
  <si>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</si>
  <si>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</si>
  <si>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</si>
  <si>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</si>
  <si>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</si>
  <si>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</si>
  <si>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</si>
  <si>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</si>
  <si>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</si>
  <si>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</si>
  <si>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</si>
  <si>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</si>
  <si>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</si>
  <si>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</si>
  <si>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</si>
  <si>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</si>
  <si>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</si>
  <si>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</si>
  <si>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</si>
  <si>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</si>
  <si>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</si>
  <si>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</si>
  <si>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</si>
  <si>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</si>
  <si>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</si>
  <si>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</si>
  <si>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</si>
  <si>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</si>
  <si>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</si>
  <si>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</si>
  <si>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</si>
  <si>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</si>
  <si>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</si>
  <si>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</si>
  <si>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</si>
  <si>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</si>
  <si>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</si>
  <si>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</si>
  <si>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</si>
  <si>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</si>
  <si>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</si>
  <si>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</si>
  <si>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</si>
  <si>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</si>
  <si>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</si>
  <si>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</si>
  <si>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</si>
  <si>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</si>
  <si>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</si>
  <si>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</si>
  <si>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</si>
  <si>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</si>
  <si>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</si>
  <si>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</si>
  <si>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</si>
  <si>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</si>
  <si>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</si>
  <si>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</si>
  <si>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</si>
  <si>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</si>
  <si>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</si>
  <si>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</si>
  <si>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</si>
  <si>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</si>
  <si>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</si>
  <si>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</si>
  <si>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</si>
  <si>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</si>
  <si>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</si>
  <si>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</si>
  <si>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</si>
  <si>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</si>
  <si>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</si>
  <si>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</si>
  <si>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</si>
  <si>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</si>
  <si>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</si>
  <si>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</si>
  <si>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</si>
  <si>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</si>
  <si>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</si>
  <si>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</si>
  <si>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</si>
  <si>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</si>
  <si>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</si>
  <si>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</si>
  <si>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</si>
  <si>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</si>
  <si>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</si>
  <si>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</si>
  <si>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</si>
  <si>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</si>
  <si>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</si>
  <si>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</si>
  <si>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</si>
  <si>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</si>
  <si>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</si>
  <si>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</si>
  <si>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</si>
  <si>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</si>
  <si>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</si>
  <si>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</si>
  <si>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</si>
  <si>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</si>
  <si>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</si>
  <si>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</si>
  <si>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</si>
  <si>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</si>
  <si>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</si>
  <si>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</si>
  <si>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</si>
  <si>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</si>
  <si>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</si>
  <si>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</si>
  <si>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</si>
  <si>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</si>
  <si>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</si>
  <si>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</si>
  <si>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</si>
  <si>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</si>
  <si>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</si>
  <si>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</si>
  <si>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</si>
  <si>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</si>
  <si>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</si>
  <si>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</si>
  <si>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</si>
  <si>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</si>
  <si>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</si>
  <si>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</si>
  <si>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</si>
  <si>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</si>
  <si>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</si>
  <si>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</si>
  <si>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</si>
  <si>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</si>
  <si>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</si>
  <si>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</si>
  <si>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</si>
  <si>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</si>
  <si>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</si>
  <si>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</si>
  <si>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</si>
  <si>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</si>
  <si>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</si>
  <si>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</si>
  <si>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</si>
  <si>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</si>
  <si>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</si>
  <si>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</si>
  <si>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</si>
  <si>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</si>
  <si>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</si>
  <si>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</si>
  <si>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</si>
  <si>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</si>
  <si>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</si>
  <si>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</si>
  <si>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</si>
  <si>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</si>
  <si>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</si>
  <si>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</si>
  <si>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</si>
  <si>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</si>
  <si>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</si>
  <si>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</si>
  <si>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</si>
  <si>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</si>
  <si>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</si>
  <si>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</si>
  <si>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</si>
  <si>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</si>
  <si>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</si>
  <si>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</si>
  <si>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</si>
  <si>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</si>
  <si>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</si>
  <si>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</si>
  <si>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</si>
  <si>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</si>
  <si>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</si>
  <si>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</si>
  <si>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</si>
  <si>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</si>
  <si>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</si>
  <si>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</si>
  <si>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</si>
  <si>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</si>
  <si>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</si>
  <si>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</si>
  <si>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</si>
  <si>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</si>
  <si>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</si>
  <si>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</si>
  <si>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</si>
  <si>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</si>
  <si>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</si>
  <si>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</si>
  <si>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</si>
  <si>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</si>
  <si>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</si>
  <si>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</si>
  <si>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</si>
  <si>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</si>
  <si>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</si>
  <si>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</si>
  <si>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</si>
  <si>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</si>
  <si>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</si>
  <si>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</si>
  <si>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</si>
  <si>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</si>
  <si>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</si>
  <si>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</si>
  <si>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</si>
  <si>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</si>
  <si>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</si>
  <si>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</si>
  <si>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</si>
  <si>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</si>
  <si>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</si>
  <si>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</si>
  <si>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</si>
  <si>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</si>
  <si>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</si>
  <si>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</si>
  <si>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</si>
  <si>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</si>
  <si>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</si>
  <si>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</si>
  <si>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</si>
  <si>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</si>
  <si>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</si>
  <si>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</si>
  <si>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</si>
  <si>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</si>
  <si>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</si>
  <si>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</si>
  <si>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</si>
  <si>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</si>
  <si>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</si>
  <si>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</si>
  <si>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</si>
  <si>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</si>
  <si>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</si>
  <si>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</si>
  <si>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</si>
  <si>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</si>
  <si>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</si>
  <si>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</si>
  <si>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</si>
  <si>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</si>
  <si>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</si>
  <si>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</si>
  <si>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</si>
  <si>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</si>
  <si>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</si>
  <si>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</si>
  <si>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</si>
  <si>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</si>
  <si>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</si>
  <si>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</si>
  <si>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</si>
  <si>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</si>
  <si>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</si>
  <si>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</si>
  <si>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</si>
  <si>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</si>
  <si>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</si>
  <si>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</si>
  <si>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</si>
  <si>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</si>
  <si>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</si>
  <si>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</si>
  <si>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</si>
  <si>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</si>
  <si>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</si>
  <si>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</si>
  <si>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</si>
  <si>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</si>
  <si>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</si>
  <si>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</si>
  <si>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</si>
  <si>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</si>
  <si>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</si>
  <si>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</si>
  <si>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</si>
  <si>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</si>
  <si>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</si>
  <si>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</si>
  <si>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</si>
  <si>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</si>
  <si>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</si>
  <si>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</si>
  <si>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</si>
  <si>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</si>
  <si>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</si>
  <si>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</si>
  <si>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</si>
  <si>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</si>
  <si>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</si>
  <si>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</si>
  <si>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</si>
  <si>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</si>
  <si>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</si>
  <si>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</si>
  <si>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</si>
  <si>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</si>
  <si>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</si>
  <si>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</si>
  <si>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</si>
  <si>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</si>
  <si>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</si>
  <si>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</si>
  <si>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</si>
  <si>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</si>
  <si>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</si>
  <si>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</si>
  <si>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</si>
  <si>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</si>
  <si>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</si>
  <si>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</si>
  <si>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</si>
  <si>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</si>
  <si>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</si>
  <si>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</si>
  <si>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</si>
  <si>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</si>
  <si>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</si>
  <si>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</si>
  <si>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</si>
  <si>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</si>
  <si>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</si>
  <si>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</si>
  <si>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</si>
  <si>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</si>
  <si>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</si>
  <si>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</si>
  <si>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</si>
  <si>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</si>
  <si>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</si>
  <si>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</si>
  <si>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</si>
  <si>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</si>
  <si>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</si>
  <si>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</si>
  <si>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</si>
  <si>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</si>
  <si>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</si>
  <si>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</si>
  <si>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</si>
  <si>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</si>
  <si>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</si>
  <si>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</si>
  <si>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</si>
  <si>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</si>
  <si>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</si>
  <si>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</si>
  <si>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</si>
  <si>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</si>
  <si>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</si>
  <si>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</si>
  <si>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</si>
  <si>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</si>
  <si>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</si>
  <si>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</si>
  <si>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</si>
  <si>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</si>
  <si>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</si>
  <si>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</si>
  <si>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</si>
  <si>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</si>
  <si>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</si>
  <si>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</si>
  <si>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</si>
  <si>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</si>
  <si>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</si>
  <si>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</si>
  <si>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</si>
  <si>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</si>
  <si>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</si>
  <si>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</si>
  <si>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</si>
  <si>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</si>
  <si>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</si>
  <si>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</si>
  <si>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</si>
  <si>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</si>
  <si>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</si>
  <si>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</si>
  <si>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</si>
  <si>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</si>
  <si>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</si>
  <si>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</si>
  <si>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</si>
  <si>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</si>
  <si>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</si>
  <si>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</si>
  <si>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</si>
  <si>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</si>
  <si>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</si>
  <si>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</si>
  <si>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</si>
  <si>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</si>
  <si>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</si>
  <si>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</si>
  <si>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</si>
  <si>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</si>
  <si>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</si>
  <si>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</si>
  <si>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</si>
  <si>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</si>
  <si>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</si>
  <si>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</si>
  <si>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</si>
  <si>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</si>
  <si>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</si>
  <si>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</si>
  <si>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</si>
  <si>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</si>
  <si>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</si>
  <si>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</si>
  <si>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</si>
  <si>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</si>
  <si>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</si>
  <si>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</si>
  <si>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</si>
  <si>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</si>
  <si>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</si>
  <si>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</si>
  <si>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</si>
  <si>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</si>
  <si>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</si>
  <si>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</si>
  <si>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</si>
  <si>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</si>
  <si>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</si>
  <si>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</si>
  <si>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</si>
  <si>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</si>
  <si>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</si>
  <si>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</si>
  <si>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</si>
  <si>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</si>
  <si>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</si>
  <si>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</si>
  <si>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</si>
  <si>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</si>
  <si>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</si>
  <si>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</si>
  <si>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</si>
  <si>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</si>
  <si>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</si>
  <si>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</si>
  <si>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</si>
  <si>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</si>
  <si>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</si>
  <si>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</si>
  <si>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</si>
  <si>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</si>
  <si>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</si>
  <si>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</si>
  <si>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</si>
  <si>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</si>
  <si>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</si>
  <si>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</si>
  <si>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</si>
  <si>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</si>
  <si>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</si>
  <si>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</si>
  <si>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</si>
  <si>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</si>
  <si>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</si>
  <si>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</si>
  <si>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</si>
  <si>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</si>
  <si>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</si>
  <si>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</si>
  <si>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</si>
  <si>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</si>
  <si>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</si>
  <si>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</si>
  <si>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</si>
  <si>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</si>
  <si>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</si>
  <si>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</si>
  <si>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</si>
  <si>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</si>
  <si>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</si>
  <si>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</si>
  <si>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</si>
  <si>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</si>
  <si>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</si>
  <si>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</si>
  <si>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</si>
  <si>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</si>
  <si>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</si>
  <si>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</si>
  <si>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</si>
  <si>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</si>
  <si>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</si>
  <si>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</si>
  <si>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</si>
  <si>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</si>
  <si>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</si>
  <si>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</si>
  <si>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</si>
  <si>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</si>
  <si>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</si>
  <si>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</si>
  <si>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</si>
  <si>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</si>
  <si>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</si>
  <si>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</si>
  <si>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</si>
  <si>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</si>
  <si>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</si>
  <si>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</si>
  <si>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</si>
  <si>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</si>
  <si>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</si>
  <si>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</si>
  <si>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</si>
  <si>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</si>
  <si>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</si>
  <si>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</si>
  <si>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</si>
  <si>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</si>
  <si>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</si>
  <si>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</si>
  <si>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</si>
  <si>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</si>
  <si>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</si>
  <si>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</si>
  <si>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</si>
  <si>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</si>
  <si>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</si>
  <si>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</si>
  <si>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</si>
  <si>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</si>
  <si>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</si>
  <si>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</si>
  <si>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</si>
  <si>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</si>
  <si>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</si>
  <si>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</si>
  <si>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</si>
  <si>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</si>
  <si>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</si>
  <si>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</si>
  <si>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</si>
  <si>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</si>
  <si>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</si>
  <si>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</si>
  <si>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</si>
  <si>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</si>
  <si>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</si>
  <si>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</si>
  <si>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</si>
  <si>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</si>
  <si>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</si>
  <si>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</si>
  <si>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</si>
  <si>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</si>
  <si>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</si>
  <si>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</si>
  <si>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</si>
  <si>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</si>
  <si>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</si>
  <si>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</si>
  <si>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</si>
  <si>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</si>
  <si>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</si>
  <si>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</si>
  <si>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</si>
  <si>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</si>
  <si>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</si>
  <si>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</si>
  <si>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</si>
  <si>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</si>
  <si>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</si>
  <si>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</si>
  <si>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</si>
  <si>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</si>
  <si>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</si>
  <si>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</si>
  <si>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</si>
  <si>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</si>
  <si>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</si>
  <si>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</si>
  <si>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</si>
  <si>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</si>
  <si>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</si>
  <si>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</si>
  <si>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</si>
  <si>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</si>
  <si>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</si>
  <si>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</si>
  <si>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</si>
  <si>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</si>
  <si>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</si>
  <si>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</si>
  <si>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</si>
  <si>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</si>
  <si>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</si>
  <si>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</si>
  <si>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</si>
  <si>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</si>
  <si>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</si>
  <si>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</si>
  <si>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</si>
  <si>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</si>
  <si>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</si>
  <si>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</si>
  <si>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</si>
  <si>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</si>
  <si>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</si>
  <si>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</si>
  <si>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</si>
  <si>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</si>
  <si>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</si>
  <si>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</si>
  <si>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</si>
  <si>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</si>
  <si>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</si>
  <si>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</si>
  <si>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</si>
  <si>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</si>
  <si>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</si>
  <si>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</si>
  <si>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</si>
  <si>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</si>
  <si>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</si>
  <si>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</si>
  <si>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</si>
  <si>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</si>
  <si>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</si>
  <si>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</si>
  <si>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</si>
  <si>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</si>
  <si>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</si>
  <si>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</si>
  <si>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</si>
  <si>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</si>
  <si>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</si>
  <si>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</si>
  <si>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</si>
  <si>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</si>
  <si>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</si>
  <si>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</si>
  <si>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</si>
  <si>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</si>
  <si>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</si>
  <si>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</si>
  <si>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</si>
  <si>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</si>
  <si>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</si>
  <si>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</si>
  <si>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</si>
  <si>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</si>
  <si>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</si>
  <si>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</si>
  <si>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</si>
  <si>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</si>
  <si>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</si>
  <si>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</si>
  <si>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</si>
  <si>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</si>
  <si>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</si>
  <si>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</si>
  <si>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</si>
  <si>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</si>
  <si>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</si>
  <si>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</si>
  <si>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</si>
  <si>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</si>
  <si>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</si>
  <si>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</si>
  <si>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</si>
  <si>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</si>
  <si>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</si>
  <si>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</si>
  <si>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</si>
  <si>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</si>
  <si>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</si>
  <si>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</si>
  <si>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</si>
  <si>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</si>
  <si>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</si>
  <si>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</si>
  <si>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</si>
  <si>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</si>
  <si>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</si>
  <si>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</si>
  <si>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</si>
  <si>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</si>
  <si>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</si>
  <si>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</si>
  <si>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</si>
  <si>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</si>
  <si>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</si>
  <si>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</si>
  <si>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</si>
  <si>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</si>
  <si>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</si>
  <si>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</si>
  <si>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</si>
  <si>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</si>
  <si>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</si>
  <si>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</si>
  <si>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</si>
  <si>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</si>
  <si>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</si>
  <si>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</si>
  <si>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</si>
  <si>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</si>
  <si>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</si>
  <si>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</si>
  <si>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</si>
  <si>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</si>
  <si>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</si>
  <si>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</si>
  <si>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</si>
  <si>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</si>
  <si>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</si>
  <si>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</si>
  <si>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</si>
  <si>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</si>
  <si>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</si>
  <si>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</si>
  <si>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</si>
  <si>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</si>
  <si>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</si>
  <si>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</si>
  <si>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</si>
  <si>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</si>
  <si>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</si>
  <si>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</si>
  <si>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</si>
  <si>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</si>
  <si>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</si>
  <si>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</si>
  <si>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</si>
  <si>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</si>
  <si>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</si>
  <si>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</si>
  <si>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</si>
  <si>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</si>
  <si>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</si>
  <si>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</si>
  <si>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</si>
  <si>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</si>
  <si>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</si>
  <si>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</si>
  <si>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</si>
  <si>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</si>
  <si>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</si>
  <si>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</si>
  <si>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</si>
  <si>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</si>
  <si>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</si>
  <si>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</si>
  <si>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</si>
  <si>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</si>
  <si>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</si>
  <si>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</si>
  <si>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</si>
  <si>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</si>
  <si>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</si>
  <si>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</si>
  <si>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</si>
  <si>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</si>
  <si>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</si>
  <si>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</si>
  <si>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</si>
  <si>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</si>
  <si>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</si>
  <si>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</si>
  <si>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</si>
  <si>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</si>
  <si>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</si>
  <si>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</si>
  <si>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</si>
  <si>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</si>
  <si>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</si>
  <si>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</si>
  <si>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</si>
  <si>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</si>
  <si>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</si>
  <si>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</si>
  <si>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</si>
  <si>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</si>
  <si>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</si>
  <si>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</si>
  <si>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</si>
  <si>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</si>
  <si>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</si>
  <si>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</si>
  <si>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</si>
  <si>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</si>
  <si>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</si>
  <si>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</si>
  <si>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</si>
  <si>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</si>
  <si>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</si>
  <si>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</si>
  <si>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</si>
  <si>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</si>
  <si>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</si>
  <si>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</si>
  <si>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</si>
  <si>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</si>
  <si>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</si>
  <si>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</si>
  <si>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</si>
  <si>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</si>
  <si>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</si>
  <si>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</si>
  <si>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</si>
  <si>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</si>
  <si>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</si>
  <si>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</si>
  <si>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</si>
  <si>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</si>
  <si>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</si>
  <si>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</si>
  <si>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</si>
  <si>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</si>
  <si>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</si>
  <si>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</si>
  <si>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</si>
  <si>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</si>
  <si>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</si>
  <si>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</si>
  <si>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</si>
  <si>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</si>
  <si>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</si>
  <si>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</si>
  <si>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</si>
  <si>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</si>
  <si>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</si>
  <si>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</si>
  <si>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</si>
  <si>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</si>
  <si>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</si>
  <si>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</si>
  <si>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</si>
  <si>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</si>
  <si>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</si>
  <si>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</si>
  <si>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</si>
  <si>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</si>
  <si>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</si>
  <si>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</si>
  <si>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</si>
  <si>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</si>
  <si>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</si>
  <si>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</si>
  <si>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</si>
  <si>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</si>
  <si>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</si>
  <si>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</si>
  <si>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</si>
  <si>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</si>
  <si>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</si>
  <si>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</si>
  <si>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</si>
  <si>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</si>
  <si>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</si>
  <si>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</si>
  <si>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</si>
  <si>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</si>
  <si>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</si>
  <si>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</si>
  <si>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</si>
  <si>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</si>
  <si>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</si>
  <si>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</si>
  <si>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</si>
  <si>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</si>
  <si>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</si>
  <si>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</si>
  <si>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</si>
  <si>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</si>
  <si>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</si>
  <si>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</si>
  <si>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</si>
  <si>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</si>
  <si>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</si>
  <si>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</si>
  <si>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</si>
  <si>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</si>
  <si>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</si>
  <si>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</si>
  <si>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</si>
  <si>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</si>
  <si>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</si>
  <si>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</si>
  <si>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</si>
  <si>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</si>
  <si>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</si>
  <si>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</si>
  <si>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</si>
  <si>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</si>
  <si>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</si>
  <si>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</si>
  <si>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</si>
  <si>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</si>
  <si>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</si>
  <si>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</si>
  <si>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</si>
  <si>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</si>
  <si>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</si>
  <si>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</si>
  <si>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</si>
  <si>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</si>
  <si>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</si>
  <si>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</si>
  <si>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</si>
  <si>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</si>
  <si>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</si>
  <si>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</si>
  <si>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</si>
  <si>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</si>
  <si>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</si>
  <si>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</si>
  <si>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</si>
  <si>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</si>
  <si>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</si>
  <si>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</si>
  <si>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</si>
  <si>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</si>
  <si>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</si>
  <si>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</si>
  <si>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</si>
  <si>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</si>
  <si>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</si>
  <si>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</si>
  <si>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</si>
  <si>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</si>
  <si>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</si>
  <si>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</si>
  <si>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</si>
  <si>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</si>
  <si>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</si>
  <si>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</si>
  <si>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</si>
  <si>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</si>
  <si>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</si>
  <si>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</si>
  <si>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</si>
  <si>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</si>
  <si>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</si>
  <si>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</si>
  <si>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</si>
  <si>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</si>
  <si>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</si>
  <si>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</si>
  <si>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</si>
  <si>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</si>
  <si>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</si>
  <si>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</si>
  <si>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</si>
  <si>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</si>
  <si>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</si>
  <si>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</si>
  <si>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</si>
  <si>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</si>
  <si>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</si>
  <si>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</si>
  <si>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</si>
  <si>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</si>
  <si>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</si>
  <si>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</si>
  <si>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</si>
  <si>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</si>
  <si>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</si>
  <si>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</si>
  <si>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</si>
  <si>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</si>
  <si>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</si>
  <si>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</si>
  <si>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</si>
  <si>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</si>
  <si>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</si>
  <si>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</si>
  <si>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</si>
  <si>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</si>
  <si>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</si>
  <si>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</si>
  <si>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</si>
  <si>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</si>
  <si>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</si>
  <si>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</si>
  <si>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</si>
  <si>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</si>
  <si>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</si>
  <si>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</si>
  <si>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</si>
  <si>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</si>
  <si>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</si>
  <si>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</si>
  <si>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</si>
  <si>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</si>
  <si>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</si>
  <si>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</si>
  <si>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</si>
  <si>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</si>
  <si>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</si>
  <si>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</si>
  <si>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</si>
  <si>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</si>
  <si>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</si>
  <si>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</si>
  <si>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</si>
  <si>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</si>
  <si>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</si>
  <si>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</si>
  <si>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</si>
  <si>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</si>
  <si>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</si>
  <si>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</si>
  <si>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</si>
  <si>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</si>
  <si>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</si>
  <si>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</si>
  <si>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</si>
  <si>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</si>
  <si>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</si>
  <si>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</si>
  <si>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</si>
  <si>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</si>
  <si>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</si>
  <si>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</si>
  <si>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</si>
  <si>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</si>
  <si>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</si>
  <si>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</si>
  <si>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</si>
  <si>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</si>
  <si>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</si>
  <si>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</si>
  <si>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</si>
  <si>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</si>
  <si>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</si>
  <si>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</si>
  <si>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</si>
  <si>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</si>
  <si>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</si>
  <si>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</si>
  <si>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</si>
  <si>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</si>
  <si>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</si>
  <si>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</si>
  <si>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</si>
  <si>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</si>
  <si>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</si>
  <si>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</si>
  <si>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</si>
  <si>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</si>
  <si>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</si>
  <si>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</si>
  <si>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</si>
  <si>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</si>
  <si>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</si>
  <si>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</si>
  <si>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</si>
  <si>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</si>
  <si>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</si>
  <si>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</si>
  <si>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</si>
  <si>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</si>
  <si>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</si>
  <si>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</si>
  <si>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</si>
  <si>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</si>
  <si>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</si>
  <si>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</si>
  <si>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</si>
  <si>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</si>
  <si>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</si>
  <si>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</si>
  <si>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</si>
  <si>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</si>
  <si>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</si>
  <si>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</si>
  <si>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</si>
  <si>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</si>
  <si>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</si>
  <si>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</si>
  <si>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</si>
  <si>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</si>
  <si>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</si>
  <si>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</si>
  <si>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</si>
  <si>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</si>
  <si>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</si>
  <si>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</si>
  <si>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</si>
  <si>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</si>
  <si>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</si>
  <si>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</si>
  <si>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</si>
  <si>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</si>
  <si>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</si>
  <si>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</si>
  <si>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</si>
  <si>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</si>
  <si>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</si>
  <si>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</si>
  <si>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</si>
  <si>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</si>
  <si>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</si>
  <si>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</si>
  <si>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</si>
  <si>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</si>
  <si>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</si>
  <si>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</si>
  <si>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</si>
  <si>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</si>
  <si>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</si>
  <si>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</si>
  <si>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</si>
  <si>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</si>
  <si>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</si>
  <si>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</si>
  <si>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</si>
  <si>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</si>
  <si>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</si>
  <si>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</si>
  <si>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</si>
  <si>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</si>
  <si>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</si>
  <si>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</si>
  <si>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</si>
  <si>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</si>
  <si>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</si>
  <si>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</si>
  <si>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</si>
  <si>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</si>
  <si>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</si>
  <si>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</si>
  <si>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</si>
  <si>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</si>
  <si>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</si>
  <si>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</si>
  <si>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</si>
  <si>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</si>
  <si>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</si>
  <si>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</si>
  <si>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</si>
  <si>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</si>
  <si>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</si>
  <si>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</si>
  <si>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</si>
  <si>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</si>
  <si>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</si>
  <si>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</si>
  <si>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</si>
  <si>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</si>
  <si>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</si>
  <si>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</si>
  <si>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</si>
  <si>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</si>
  <si>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</si>
  <si>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</si>
  <si>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</si>
  <si>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</si>
  <si>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</si>
  <si>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</si>
  <si>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</si>
  <si>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</si>
  <si>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</si>
  <si>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</si>
  <si>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</si>
  <si>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</si>
  <si>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</si>
  <si>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</si>
  <si>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</si>
  <si>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</si>
  <si>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</si>
  <si>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</si>
  <si>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</si>
  <si>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</si>
  <si>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</si>
  <si>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</si>
  <si>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</si>
  <si>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</si>
  <si>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</si>
  <si>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</si>
  <si>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</si>
  <si>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</si>
  <si>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</si>
  <si>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</si>
  <si>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</si>
  <si>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</si>
  <si>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</si>
  <si>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</si>
  <si>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</si>
  <si>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</si>
  <si>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</si>
  <si>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</si>
  <si>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</si>
  <si>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</si>
  <si>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</si>
  <si>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</si>
  <si>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</si>
  <si>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</si>
  <si>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</si>
  <si>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</si>
  <si>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</si>
  <si>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</si>
  <si>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</si>
  <si>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</si>
  <si>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</si>
  <si>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</si>
  <si>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</si>
  <si>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</si>
  <si>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</si>
  <si>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</si>
  <si>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</si>
  <si>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</si>
  <si>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</si>
  <si>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</si>
  <si>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</si>
  <si>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</si>
  <si>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</si>
  <si>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</si>
  <si>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</si>
  <si>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</si>
  <si>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</si>
  <si>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</si>
  <si>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</si>
  <si>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</si>
  <si>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</si>
  <si>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</si>
  <si>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</si>
  <si>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</si>
  <si>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</si>
  <si>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</si>
  <si>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</si>
  <si>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</si>
  <si>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</si>
  <si>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</si>
  <si>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</si>
  <si>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</si>
  <si>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</si>
  <si>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</si>
  <si>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</si>
  <si>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</si>
  <si>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</si>
  <si>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</si>
  <si>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</si>
  <si>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</si>
  <si>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</si>
  <si>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</si>
  <si>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</si>
  <si>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</si>
  <si>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</si>
  <si>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</si>
  <si>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</si>
  <si>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</si>
  <si>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</si>
  <si>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</si>
  <si>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</si>
  <si>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</si>
  <si>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</si>
  <si>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</si>
  <si>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</si>
  <si>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</si>
  <si>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</si>
  <si>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</si>
  <si>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</si>
  <si>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</si>
  <si>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</si>
  <si>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</si>
  <si>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</si>
  <si>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</si>
  <si>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</si>
  <si>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</si>
  <si>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</si>
  <si>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</si>
  <si>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</si>
  <si>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</si>
  <si>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</si>
  <si>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</si>
  <si>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</si>
  <si>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</si>
  <si>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</si>
  <si>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</si>
  <si>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</si>
  <si>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</si>
  <si>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</si>
  <si>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</si>
  <si>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</si>
  <si>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</si>
  <si>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</si>
  <si>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</si>
  <si>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</si>
  <si>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</si>
  <si>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</si>
  <si>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</si>
  <si>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</si>
  <si>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</si>
  <si>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</si>
  <si>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</si>
  <si>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</si>
  <si>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</si>
  <si>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</si>
  <si>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</si>
  <si>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</si>
  <si>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</si>
  <si>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</si>
  <si>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</si>
  <si>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</si>
  <si>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</si>
  <si>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</si>
  <si>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</si>
  <si>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</si>
  <si>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</si>
  <si>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</si>
  <si>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</si>
  <si>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</si>
  <si>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</si>
  <si>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</si>
  <si>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</si>
  <si>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</si>
  <si>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</si>
  <si>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</si>
  <si>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</si>
  <si>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</si>
  <si>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</si>
  <si>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</si>
  <si>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</si>
  <si>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</si>
  <si>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</si>
  <si>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</si>
  <si>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</si>
  <si>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</si>
  <si>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</si>
  <si>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</si>
  <si>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</si>
  <si>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</si>
  <si>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</si>
  <si>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</si>
  <si>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</si>
  <si>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</si>
  <si>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</si>
  <si>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</si>
  <si>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</si>
  <si>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</si>
  <si>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</si>
  <si>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</si>
  <si>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</si>
  <si>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</si>
  <si>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</si>
  <si>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</si>
  <si>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</si>
  <si>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</si>
  <si>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</si>
  <si>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</si>
  <si>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</si>
  <si>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</si>
  <si>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</si>
  <si>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</si>
  <si>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</si>
  <si>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</si>
  <si>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</si>
  <si>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</si>
  <si>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</si>
  <si>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</si>
  <si>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</si>
  <si>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</si>
  <si>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</si>
  <si>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</si>
  <si>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</si>
  <si>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</si>
  <si>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</si>
  <si>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</si>
  <si>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</si>
  <si>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</si>
  <si>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</si>
  <si>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</si>
  <si>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</si>
  <si>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</si>
  <si>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</si>
  <si>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</si>
  <si>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</si>
  <si>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</si>
  <si>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</si>
  <si>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</si>
  <si>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</si>
  <si>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</si>
  <si>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</si>
  <si>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</si>
  <si>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</si>
  <si>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</si>
  <si>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</si>
  <si>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</si>
  <si>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</si>
  <si>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</si>
  <si>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</si>
  <si>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</si>
  <si>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</si>
  <si>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</si>
  <si>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</si>
  <si>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</si>
  <si>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</si>
  <si>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</si>
  <si>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</si>
  <si>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</si>
  <si>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</si>
  <si>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</si>
  <si>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</si>
  <si>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</si>
  <si>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</si>
  <si>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</si>
  <si>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</si>
  <si>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</si>
  <si>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</si>
  <si>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</si>
  <si>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</si>
  <si>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</si>
  <si>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</si>
  <si>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</si>
  <si>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</si>
  <si>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</si>
  <si>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</si>
  <si>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</si>
  <si>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</si>
  <si>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</si>
  <si>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</si>
  <si>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</si>
  <si>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</si>
  <si>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</si>
  <si>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</si>
  <si>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</si>
  <si>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</si>
  <si>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</si>
  <si>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</si>
  <si>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</si>
  <si>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</si>
  <si>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</si>
  <si>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</si>
  <si>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</si>
  <si>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</si>
  <si>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</si>
  <si>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</si>
  <si>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</si>
  <si>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</si>
  <si>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</si>
  <si>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</si>
  <si>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</si>
  <si>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</si>
  <si>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</si>
  <si>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</si>
  <si>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</si>
  <si>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</si>
  <si>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</si>
  <si>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</si>
  <si>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</si>
  <si>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</si>
  <si>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</si>
  <si>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</si>
  <si>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</si>
  <si>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</si>
  <si>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</si>
  <si>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</si>
  <si>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</si>
  <si>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</si>
  <si>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</si>
  <si>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</si>
  <si>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</si>
  <si>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</si>
  <si>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</si>
  <si>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</si>
  <si>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</si>
  <si>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</si>
  <si>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</si>
  <si>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</si>
  <si>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</si>
  <si>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</si>
  <si>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</si>
  <si>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</si>
  <si>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</si>
  <si>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</si>
  <si>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</si>
  <si>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</si>
  <si>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</si>
  <si>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</si>
  <si>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</si>
  <si>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</si>
  <si>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</si>
  <si>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</si>
  <si>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</si>
  <si>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</si>
  <si>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</si>
  <si>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</si>
  <si>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</si>
  <si>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</si>
  <si>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</si>
  <si>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</si>
  <si>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</si>
  <si>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</si>
  <si>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</si>
  <si>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</si>
  <si>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</si>
  <si>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</si>
  <si>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</si>
  <si>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</si>
  <si>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</si>
  <si>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</si>
  <si>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</si>
  <si>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</si>
  <si>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</si>
  <si>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</si>
  <si>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</si>
  <si>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</si>
  <si>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</si>
  <si>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</si>
  <si>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</si>
  <si>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</si>
  <si>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</si>
  <si>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</si>
  <si>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</si>
  <si>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</si>
  <si>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</si>
  <si>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</si>
  <si>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</si>
  <si>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</si>
  <si>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</si>
  <si>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</si>
  <si>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</si>
  <si>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</si>
  <si>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</si>
  <si>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</si>
  <si>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</si>
  <si>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</si>
  <si>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</si>
  <si>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</si>
  <si>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</si>
  <si>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</si>
  <si>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</si>
  <si>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</si>
  <si>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</si>
  <si>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</si>
  <si>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</si>
  <si>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</si>
  <si>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</si>
  <si>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</si>
  <si>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</si>
  <si>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</si>
  <si>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</si>
  <si>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</si>
  <si>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</si>
  <si>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</si>
  <si>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</si>
  <si>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</si>
  <si>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</si>
  <si>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</si>
  <si>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</si>
  <si>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</si>
  <si>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</si>
  <si>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</si>
  <si>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</si>
  <si>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</si>
  <si>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</si>
  <si>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</si>
  <si>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</si>
  <si>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</si>
  <si>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</si>
  <si>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</si>
  <si>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</si>
  <si>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</si>
  <si>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</si>
  <si>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</si>
  <si>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</si>
  <si>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</si>
  <si>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</si>
  <si>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</si>
  <si>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</si>
  <si>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</si>
  <si>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</si>
  <si>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</si>
  <si>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</si>
  <si>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</si>
  <si>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</si>
  <si>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</si>
  <si>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</si>
  <si>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</si>
  <si>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</si>
  <si>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</si>
  <si>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</si>
  <si>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</si>
  <si>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</si>
  <si>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</si>
  <si>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</si>
  <si>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</si>
  <si>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</si>
  <si>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</si>
  <si>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</si>
  <si>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</si>
  <si>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</si>
  <si>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</si>
  <si>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</si>
  <si>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</si>
  <si>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</si>
  <si>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</si>
  <si>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</si>
  <si>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</si>
  <si>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</si>
  <si>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</si>
  <si>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</si>
  <si>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</si>
  <si>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</si>
  <si>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</si>
  <si>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</si>
  <si>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</si>
  <si>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</si>
  <si>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</si>
  <si>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</si>
  <si>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</si>
  <si>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</si>
  <si>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</si>
  <si>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</si>
  <si>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</si>
  <si>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</si>
  <si>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</si>
  <si>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</si>
  <si>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</si>
  <si>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</si>
  <si>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</si>
  <si>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</si>
  <si>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</si>
  <si>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</si>
  <si>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</si>
  <si>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</si>
  <si>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</si>
  <si>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</si>
  <si>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</si>
  <si>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</si>
  <si>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</si>
  <si>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</si>
  <si>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</si>
  <si>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</si>
  <si>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</si>
  <si>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</si>
  <si>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</si>
  <si>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</si>
  <si>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</si>
  <si>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</si>
  <si>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</si>
  <si>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</si>
  <si>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</si>
  <si>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</si>
  <si>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</si>
  <si>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</si>
  <si>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</si>
  <si>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</si>
  <si>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</si>
  <si>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</si>
  <si>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</si>
  <si>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</si>
  <si>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</si>
  <si>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</si>
  <si>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</si>
  <si>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</si>
  <si>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</si>
  <si>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</si>
  <si>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</si>
  <si>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</si>
  <si>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</si>
  <si>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</si>
  <si>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</si>
  <si>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</si>
  <si>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</si>
  <si>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</si>
  <si>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</si>
  <si>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</si>
  <si>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</si>
  <si>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</si>
  <si>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</si>
  <si>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</si>
  <si>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</si>
  <si>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</si>
  <si>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</si>
  <si>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</si>
  <si>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</si>
  <si>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</si>
  <si>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</si>
  <si>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</si>
  <si>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</si>
  <si>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</si>
  <si>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</si>
  <si>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</si>
  <si>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</si>
  <si>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</si>
  <si>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</si>
  <si>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</si>
  <si>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</si>
  <si>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</si>
  <si>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</si>
  <si>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</si>
  <si>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</si>
  <si>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</si>
  <si>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</si>
  <si>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</si>
  <si>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</si>
  <si>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</si>
  <si>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</si>
  <si>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</si>
  <si>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</si>
  <si>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</si>
  <si>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</si>
  <si>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</si>
  <si>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</si>
  <si>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</si>
  <si>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</si>
  <si>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</si>
  <si>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</si>
  <si>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</si>
  <si>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</si>
  <si>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</si>
  <si>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</si>
  <si>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</si>
  <si>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</si>
  <si>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</si>
  <si>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</si>
  <si>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</si>
  <si>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</si>
  <si>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</si>
  <si>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</si>
  <si>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</si>
  <si>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</si>
  <si>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</si>
  <si>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</si>
  <si>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</si>
  <si>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</si>
  <si>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</si>
  <si>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</si>
  <si>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</si>
  <si>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</si>
  <si>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</si>
  <si>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</si>
  <si>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</si>
  <si>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</si>
  <si>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</si>
  <si>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</si>
  <si>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</si>
  <si>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</si>
  <si>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</si>
  <si>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</si>
  <si>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</si>
  <si>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</si>
  <si>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</si>
  <si>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</si>
  <si>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</si>
  <si>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</si>
  <si>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</si>
  <si>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</si>
  <si>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</si>
  <si>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</si>
  <si>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</si>
  <si>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</si>
  <si>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</si>
  <si>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</si>
  <si>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</si>
  <si>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</si>
  <si>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</si>
  <si>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</si>
  <si>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</si>
  <si>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</si>
  <si>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</si>
  <si>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</si>
  <si>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</si>
  <si>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</si>
  <si>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</si>
  <si>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</si>
  <si>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</si>
  <si>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</si>
  <si>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</si>
  <si>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</si>
  <si>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</si>
  <si>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</si>
  <si>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</si>
  <si>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</si>
  <si>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</si>
  <si>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</si>
  <si>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</si>
  <si>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</si>
  <si>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</si>
  <si>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</si>
  <si>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</si>
  <si>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</si>
  <si>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</si>
  <si>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</si>
  <si>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</si>
  <si>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</si>
  <si>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</si>
  <si>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</si>
  <si>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</si>
  <si>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</si>
  <si>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</si>
  <si>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</si>
  <si>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</si>
  <si>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</si>
  <si>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</si>
  <si>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</si>
  <si>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</si>
  <si>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</si>
  <si>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</si>
  <si>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</si>
  <si>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</si>
  <si>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</si>
  <si>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</si>
  <si>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</si>
  <si>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</si>
  <si>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</si>
  <si>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</si>
  <si>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</si>
  <si>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</si>
  <si>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</si>
  <si>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</si>
  <si>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</si>
  <si>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</si>
  <si>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</si>
  <si>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</si>
  <si>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</si>
  <si>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</si>
  <si>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</si>
  <si>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</si>
  <si>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</si>
  <si>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</si>
  <si>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</si>
  <si>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</si>
  <si>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</si>
  <si>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</si>
  <si>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</si>
  <si>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</si>
  <si>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</si>
  <si>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</si>
  <si>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</si>
  <si>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</si>
  <si>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</si>
  <si>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</si>
  <si>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</si>
  <si>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</si>
  <si>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</si>
  <si>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</si>
  <si>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</si>
  <si>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</si>
  <si>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</si>
  <si>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</si>
  <si>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</si>
  <si>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</si>
  <si>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</si>
  <si>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</si>
  <si>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</si>
  <si>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</si>
  <si>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</si>
  <si>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</si>
  <si>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</si>
  <si>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</si>
  <si>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</si>
  <si>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</si>
  <si>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</si>
  <si>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</si>
  <si>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</si>
  <si>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</si>
  <si>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</si>
  <si>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</si>
  <si>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</si>
  <si>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</si>
  <si>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</si>
  <si>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</si>
  <si>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</si>
  <si>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</si>
  <si>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</si>
  <si>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</si>
  <si>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</si>
  <si>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</si>
  <si>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</si>
  <si>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</si>
  <si>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</si>
  <si>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</si>
  <si>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</si>
  <si>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</si>
  <si>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</si>
  <si>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</si>
  <si>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</si>
  <si>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</si>
  <si>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</si>
  <si>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</si>
  <si>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</si>
  <si>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</si>
  <si>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</si>
  <si>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</si>
  <si>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</si>
  <si>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</si>
  <si>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</si>
  <si>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</si>
  <si>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</si>
  <si>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</si>
  <si>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</si>
  <si>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</si>
  <si>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</si>
  <si>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</si>
  <si>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</si>
  <si>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</si>
  <si>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</si>
  <si>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</si>
  <si>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</si>
  <si>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</si>
  <si>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</si>
  <si>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</si>
  <si>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</si>
  <si>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</si>
  <si>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</si>
  <si>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</si>
  <si>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</si>
  <si>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</si>
  <si>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</si>
  <si>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</si>
  <si>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</si>
  <si>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</si>
  <si>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</si>
  <si>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</si>
  <si>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</si>
  <si>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</si>
  <si>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</si>
  <si>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</si>
  <si>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</si>
  <si>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</si>
  <si>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</si>
  <si>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</si>
  <si>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</si>
  <si>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</si>
  <si>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</si>
  <si>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</si>
  <si>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</si>
  <si>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</si>
  <si>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</si>
  <si>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</si>
  <si>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</si>
  <si>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</si>
  <si>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</si>
  <si>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</si>
  <si>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</si>
  <si>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</si>
  <si>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</si>
  <si>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</si>
  <si>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</si>
  <si>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</si>
  <si>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</si>
  <si>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</si>
  <si>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</si>
  <si>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</si>
  <si>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</si>
  <si>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</si>
  <si>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</si>
  <si>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</si>
  <si>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</si>
  <si>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</si>
  <si>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</si>
  <si>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</si>
  <si>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</si>
  <si>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</si>
  <si>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</si>
  <si>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</si>
  <si>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</si>
  <si>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</si>
  <si>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</si>
  <si>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</si>
  <si>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</si>
  <si>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</si>
  <si>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</si>
  <si>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</si>
  <si>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</si>
  <si>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</si>
  <si>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</si>
  <si>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</si>
  <si>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</si>
  <si>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</si>
  <si>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</si>
  <si>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</si>
  <si>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</si>
  <si>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</si>
  <si>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</si>
  <si>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</si>
  <si>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</si>
  <si>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</si>
  <si>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</si>
  <si>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</si>
  <si>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</si>
  <si>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</si>
  <si>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</si>
  <si>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</si>
  <si>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</si>
  <si>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</si>
  <si>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</si>
  <si>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</si>
  <si>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</si>
  <si>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</si>
  <si>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</si>
  <si>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</si>
  <si>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</si>
  <si>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</si>
  <si>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</si>
  <si>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</si>
  <si>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</si>
  <si>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</si>
  <si>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</si>
  <si>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</si>
  <si>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</si>
  <si>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</si>
  <si>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</si>
  <si>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</si>
  <si>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</si>
  <si>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</si>
  <si>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</si>
  <si>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</si>
  <si>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</si>
  <si>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</si>
  <si>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</si>
  <si>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</si>
  <si>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</si>
  <si>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</si>
  <si>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</si>
  <si>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</si>
  <si>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</si>
  <si>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</si>
  <si>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</si>
  <si>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</si>
  <si>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</si>
  <si>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</si>
  <si>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</si>
  <si>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</si>
  <si>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</si>
  <si>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</si>
  <si>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</si>
  <si>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</si>
  <si>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</si>
  <si>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</si>
  <si>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</si>
  <si>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</si>
  <si>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</si>
  <si>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</si>
  <si>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</si>
  <si>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</si>
  <si>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</si>
  <si>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</si>
  <si>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</si>
  <si>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</si>
  <si>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</si>
  <si>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</si>
  <si>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</si>
  <si>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</si>
  <si>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</si>
  <si>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</si>
  <si>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</si>
  <si>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</si>
  <si>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</si>
  <si>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</si>
  <si>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</si>
  <si>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</si>
  <si>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</si>
  <si>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</si>
  <si>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</si>
  <si>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</si>
  <si>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</si>
  <si>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</si>
  <si>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</si>
  <si>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</si>
  <si>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</si>
  <si>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</si>
  <si>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</si>
  <si>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</si>
  <si>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</si>
  <si>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</si>
  <si>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</si>
  <si>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</si>
  <si>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</si>
  <si>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</si>
  <si>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</si>
  <si>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</si>
  <si>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</si>
  <si>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</si>
  <si>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</si>
  <si>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</si>
  <si>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</si>
  <si>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</si>
  <si>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</si>
  <si>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</si>
  <si>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</si>
  <si>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</si>
  <si>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</si>
  <si>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</si>
  <si>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</si>
  <si>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</si>
  <si>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</si>
  <si>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</si>
  <si>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</si>
  <si>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</si>
  <si>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</si>
  <si>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</si>
  <si>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</si>
  <si>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</si>
  <si>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</si>
  <si>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</si>
  <si>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</si>
  <si>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</si>
  <si>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</si>
  <si>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</si>
  <si>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</si>
  <si>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</si>
  <si>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</si>
  <si>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</si>
  <si>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</si>
  <si>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</si>
  <si>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</si>
  <si>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</si>
  <si>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</si>
  <si>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</si>
  <si>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</si>
  <si>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</si>
  <si>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</si>
  <si>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</si>
  <si>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</si>
  <si>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</si>
  <si>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</si>
  <si>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</si>
  <si>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</si>
  <si>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</si>
  <si>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</si>
  <si>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</si>
  <si>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</si>
  <si>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</si>
  <si>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</si>
  <si>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</si>
  <si>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</si>
  <si>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</si>
  <si>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</si>
  <si>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</si>
  <si>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</si>
  <si>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</si>
  <si>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</si>
  <si>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</si>
  <si>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</si>
  <si>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</si>
  <si>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</si>
  <si>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</si>
  <si>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</si>
  <si>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</si>
  <si>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</si>
  <si>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</si>
  <si>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</si>
  <si>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</si>
  <si>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</si>
  <si>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</si>
  <si>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</si>
  <si>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</si>
  <si>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</si>
  <si>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</si>
  <si>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</si>
  <si>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</si>
  <si>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</si>
  <si>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</si>
  <si>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</si>
  <si>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</si>
  <si>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</si>
  <si>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</si>
  <si>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</si>
  <si>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</si>
  <si>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</si>
  <si>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</si>
  <si>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</si>
  <si>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</si>
  <si>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</si>
  <si>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</si>
  <si>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</si>
  <si>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</si>
  <si>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</si>
  <si>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</si>
  <si>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</si>
  <si>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</si>
  <si>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</si>
  <si>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</si>
  <si>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</si>
  <si>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</si>
  <si>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</si>
  <si>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</si>
  <si>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</si>
  <si>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</si>
  <si>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</si>
  <si>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</si>
  <si>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</si>
  <si>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</si>
  <si>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</si>
  <si>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</si>
  <si>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</si>
  <si>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</si>
  <si>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</si>
  <si>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</si>
  <si>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</si>
  <si>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</si>
  <si>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</si>
  <si>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</si>
  <si>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</si>
  <si>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</si>
  <si>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</si>
  <si>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</si>
  <si>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</si>
  <si>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</si>
  <si>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</si>
  <si>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</si>
  <si>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</si>
  <si>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</si>
  <si>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</si>
  <si>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</si>
  <si>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</si>
  <si>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</si>
  <si>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</si>
  <si>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</si>
  <si>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</si>
  <si>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</si>
  <si>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</si>
  <si>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</si>
  <si>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</si>
  <si>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</si>
  <si>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</si>
  <si>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</si>
  <si>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</si>
  <si>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</si>
  <si>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</si>
  <si>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</si>
  <si>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</si>
  <si>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</si>
  <si>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</si>
  <si>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</si>
  <si>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</si>
  <si>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</si>
  <si>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</si>
  <si>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</si>
  <si>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</si>
  <si>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</si>
  <si>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</si>
  <si>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</si>
  <si>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</si>
  <si>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</si>
  <si>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</si>
  <si>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</si>
  <si>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</si>
  <si>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</si>
  <si>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</si>
  <si>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</si>
  <si>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</si>
  <si>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</si>
  <si>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</si>
  <si>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</si>
  <si>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</si>
  <si>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</si>
  <si>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</si>
  <si>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</si>
  <si>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</si>
  <si>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</si>
  <si>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</si>
  <si>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</si>
  <si>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</si>
  <si>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</si>
  <si>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</si>
  <si>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</si>
  <si>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</si>
  <si>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</si>
  <si>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</si>
  <si>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</si>
  <si>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</si>
  <si>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</si>
  <si>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</si>
  <si>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</si>
  <si>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</si>
  <si>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</si>
  <si>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</si>
  <si>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</si>
  <si>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</si>
  <si>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</si>
  <si>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</si>
  <si>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</si>
  <si>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</si>
  <si>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</si>
  <si>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</si>
  <si>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</si>
  <si>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</si>
  <si>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</si>
  <si>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</si>
  <si>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</si>
  <si>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</si>
  <si>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</si>
  <si>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</si>
  <si>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</si>
  <si>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</si>
  <si>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</si>
  <si>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</si>
  <si>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</si>
  <si>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</si>
  <si>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</si>
  <si>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</si>
  <si>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</si>
  <si>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</si>
  <si>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</si>
  <si>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</si>
  <si>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</si>
  <si>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</si>
  <si>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</si>
  <si>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</si>
  <si>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</si>
  <si>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</si>
  <si>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</si>
  <si>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</si>
  <si>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</si>
  <si>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</si>
  <si>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</si>
  <si>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</si>
  <si>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</si>
  <si>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</si>
  <si>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</si>
  <si>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</si>
  <si>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</si>
  <si>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</si>
  <si>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</si>
  <si>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</si>
  <si>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</si>
  <si>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</si>
  <si>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</si>
  <si>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</si>
  <si>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</si>
  <si>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</si>
  <si>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</si>
  <si>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</si>
  <si>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</si>
  <si>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</si>
  <si>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</si>
  <si>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</si>
  <si>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</si>
  <si>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</si>
  <si>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</si>
  <si>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</si>
  <si>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</si>
  <si>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</si>
  <si>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</si>
  <si>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</si>
  <si>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</si>
  <si>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</si>
  <si>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</si>
  <si>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</si>
  <si>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</si>
  <si>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</si>
  <si>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</si>
  <si>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</si>
  <si>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</si>
  <si>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</si>
  <si>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</si>
  <si>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</si>
  <si>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</si>
  <si>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</si>
  <si>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</si>
  <si>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</si>
  <si>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</si>
  <si>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</si>
  <si>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</si>
  <si>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</si>
  <si>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</si>
  <si>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</si>
  <si>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</si>
  <si>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</si>
  <si>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</si>
  <si>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</si>
  <si>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</si>
  <si>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</si>
  <si>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</si>
  <si>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</si>
  <si>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</si>
  <si>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</si>
  <si>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</si>
  <si>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</si>
  <si>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</si>
  <si>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</si>
  <si>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</si>
  <si>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</si>
  <si>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</si>
  <si>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</si>
  <si>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</si>
  <si>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</si>
  <si>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</si>
  <si>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</si>
  <si>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</si>
  <si>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</si>
  <si>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</si>
  <si>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</si>
  <si>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</si>
  <si>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</si>
  <si>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</si>
  <si>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</si>
  <si>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</si>
  <si>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</si>
  <si>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</si>
  <si>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</si>
  <si>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</si>
  <si>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</si>
  <si>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</si>
  <si>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</si>
  <si>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</si>
  <si>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</si>
  <si>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</si>
  <si>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</si>
  <si>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</si>
  <si>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</si>
  <si>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</si>
  <si>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</si>
  <si>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</si>
  <si>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</si>
  <si>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</si>
  <si>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</si>
  <si>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</si>
  <si>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</si>
  <si>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</si>
  <si>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</si>
  <si>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</si>
  <si>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</si>
  <si>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</si>
  <si>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</si>
  <si>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</si>
  <si>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</si>
  <si>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</si>
  <si>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</si>
  <si>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</si>
  <si>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</si>
  <si>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</si>
  <si>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</si>
  <si>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</si>
  <si>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</si>
  <si>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</si>
  <si>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</si>
  <si>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</si>
  <si>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</si>
  <si>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</si>
  <si>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</si>
  <si>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</si>
  <si>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</si>
  <si>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</si>
  <si>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</si>
  <si>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</si>
  <si>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</si>
  <si>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</si>
  <si>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</si>
  <si>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</si>
  <si>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</si>
  <si>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</si>
  <si>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</si>
  <si>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</si>
  <si>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</si>
  <si>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</si>
  <si>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</si>
  <si>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</si>
  <si>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</si>
  <si>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</si>
  <si>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</si>
  <si>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</si>
  <si>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</si>
  <si>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</si>
  <si>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</si>
  <si>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</si>
  <si>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</si>
  <si>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</si>
  <si>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</si>
  <si>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</si>
  <si>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</si>
  <si>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</si>
  <si>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</si>
  <si>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</si>
  <si>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</si>
  <si>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</si>
  <si>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</si>
  <si>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</si>
  <si>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</si>
  <si>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</si>
  <si>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</si>
  <si>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</si>
  <si>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</si>
  <si>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</si>
  <si>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</si>
  <si>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</si>
  <si>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</si>
  <si>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</si>
  <si>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</si>
  <si>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</si>
  <si>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</si>
  <si>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</si>
  <si>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</si>
  <si>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</si>
  <si>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</si>
  <si>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</si>
  <si>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</si>
  <si>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</si>
  <si>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</si>
  <si>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</si>
  <si>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</si>
  <si>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</si>
  <si>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</si>
  <si>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</si>
  <si>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</si>
  <si>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</si>
  <si>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</si>
  <si>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</si>
  <si>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</si>
  <si>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</si>
  <si>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</si>
  <si>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</si>
  <si>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</si>
  <si>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</si>
  <si>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</si>
  <si>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</si>
  <si>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</si>
  <si>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</si>
  <si>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</si>
  <si>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</si>
  <si>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</si>
  <si>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</si>
  <si>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</si>
  <si>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</si>
  <si>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</si>
  <si>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</si>
  <si>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</si>
  <si>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</si>
  <si>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</si>
  <si>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</si>
  <si>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</si>
  <si>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</si>
  <si>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</si>
  <si>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</si>
  <si>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</si>
  <si>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</si>
  <si>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</si>
  <si>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</si>
  <si>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</si>
  <si>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</si>
  <si>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</si>
  <si>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</si>
  <si>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</si>
  <si>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</si>
  <si>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</si>
  <si>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</si>
  <si>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</si>
  <si>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</si>
  <si>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</si>
  <si>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</si>
  <si>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</si>
  <si>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</si>
  <si>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</si>
  <si>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</si>
  <si>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</si>
  <si>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</si>
  <si>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</si>
  <si>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</si>
  <si>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</si>
  <si>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</si>
  <si>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</si>
  <si>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</si>
  <si>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</si>
  <si>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</si>
  <si>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</si>
  <si>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</si>
  <si>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</si>
  <si>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</si>
  <si>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</si>
  <si>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</si>
  <si>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</si>
  <si>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</si>
  <si>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</si>
  <si>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</si>
  <si>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</si>
  <si>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</si>
  <si>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</si>
  <si>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</si>
  <si>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</si>
  <si>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</si>
  <si>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</si>
  <si>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</si>
  <si>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</si>
  <si>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</si>
  <si>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</si>
  <si>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</si>
  <si>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</si>
  <si>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</si>
  <si>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</si>
  <si>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</si>
  <si>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</si>
  <si>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</si>
  <si>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</si>
  <si>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</si>
  <si>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</si>
  <si>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</si>
  <si>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</si>
  <si>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</si>
  <si>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</si>
  <si>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</si>
  <si>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</si>
  <si>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</si>
  <si>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</si>
  <si>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</si>
  <si>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</si>
  <si>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</si>
  <si>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</si>
  <si>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</si>
  <si>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</si>
  <si>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</si>
  <si>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</si>
  <si>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</si>
  <si>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</si>
  <si>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</si>
  <si>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</si>
  <si>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</si>
  <si>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</si>
  <si>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</si>
  <si>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</si>
  <si>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</si>
  <si>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</si>
  <si>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</si>
  <si>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</si>
  <si>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</si>
  <si>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</si>
  <si>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</si>
  <si>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</si>
  <si>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</si>
  <si>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</si>
  <si>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</si>
  <si>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</si>
  <si>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</si>
  <si>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</si>
  <si>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</si>
  <si>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</si>
  <si>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</si>
  <si>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</si>
  <si>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</si>
  <si>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</si>
  <si>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</si>
  <si>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</si>
  <si>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</si>
  <si>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</si>
  <si>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</si>
  <si>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</si>
  <si>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</si>
  <si>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</si>
  <si>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</si>
  <si>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</si>
  <si>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</si>
  <si>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</si>
  <si>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</si>
  <si>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</si>
  <si>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</si>
  <si>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</si>
  <si>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</si>
  <si>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</si>
  <si>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</si>
  <si>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</si>
  <si>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</si>
  <si>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</si>
  <si>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</si>
  <si>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</si>
  <si>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</si>
  <si>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</si>
  <si>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</si>
  <si>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</si>
  <si>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</si>
  <si>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</si>
  <si>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</si>
  <si>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</si>
  <si>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</si>
  <si>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</si>
  <si>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</si>
  <si>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</si>
  <si>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</si>
  <si>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</si>
  <si>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</si>
  <si>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</si>
  <si>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</si>
  <si>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</si>
  <si>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</si>
  <si>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</si>
  <si>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</si>
  <si>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</si>
  <si>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</si>
  <si>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</si>
  <si>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</si>
  <si>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</si>
  <si>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</si>
  <si>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</si>
  <si>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</si>
  <si>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</si>
  <si>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</si>
  <si>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</si>
  <si>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</si>
  <si>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</si>
  <si>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</si>
  <si>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</si>
  <si>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</si>
  <si>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</si>
  <si>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</si>
  <si>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</si>
  <si>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</si>
  <si>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</si>
  <si>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</si>
  <si>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</si>
  <si>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</si>
  <si>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</si>
  <si>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</si>
  <si>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</si>
  <si>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</si>
  <si>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</si>
  <si>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</si>
  <si>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</si>
  <si>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</si>
  <si>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</si>
  <si>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</si>
  <si>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</si>
  <si>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</si>
  <si>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</si>
  <si>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</si>
  <si>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</si>
  <si>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</si>
  <si>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</si>
  <si>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</si>
  <si>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</si>
  <si>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</si>
  <si>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</si>
  <si>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</si>
  <si>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</si>
  <si>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</si>
  <si>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</si>
  <si>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</si>
  <si>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</si>
  <si>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</si>
  <si>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</si>
  <si>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</si>
  <si>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</si>
  <si>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</si>
  <si>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</si>
  <si>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</si>
  <si>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</si>
  <si>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</si>
  <si>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</si>
  <si>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</si>
  <si>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</si>
  <si>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</si>
  <si>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</si>
  <si>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</si>
  <si>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</si>
  <si>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</si>
  <si>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</si>
  <si>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</si>
  <si>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</si>
  <si>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</si>
  <si>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</si>
  <si>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</si>
  <si>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</si>
  <si>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</si>
  <si>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</si>
  <si>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</si>
  <si>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</si>
  <si>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</si>
  <si>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</si>
  <si>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</si>
  <si>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</si>
  <si>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</si>
  <si>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</si>
  <si>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</si>
  <si>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</si>
  <si>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</si>
  <si>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</si>
  <si>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</si>
  <si>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</si>
  <si>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</si>
  <si>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</si>
  <si>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</si>
  <si>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</si>
  <si>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</si>
  <si>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</si>
  <si>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</si>
  <si>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</si>
  <si>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</si>
  <si>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</si>
  <si>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</si>
  <si>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</si>
  <si>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</si>
  <si>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</si>
  <si>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</si>
  <si>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</si>
  <si>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</si>
  <si>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</si>
  <si>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</si>
  <si>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</si>
  <si>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</si>
  <si>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</si>
  <si>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</si>
  <si>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</si>
  <si>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</si>
  <si>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</si>
  <si>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</si>
  <si>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</si>
  <si>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</si>
  <si>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</si>
  <si>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</si>
  <si>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</si>
  <si>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</si>
  <si>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</si>
  <si>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</si>
  <si>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</si>
  <si>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</si>
  <si>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</si>
  <si>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</si>
  <si>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</si>
  <si>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</si>
  <si>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</si>
  <si>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</si>
  <si>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</si>
  <si>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</si>
  <si>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</si>
  <si>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</si>
  <si>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</si>
  <si>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</si>
  <si>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</si>
  <si>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</si>
  <si>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</si>
  <si>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</si>
  <si>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</si>
  <si>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</si>
  <si>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</si>
  <si>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</si>
  <si>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</si>
  <si>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</si>
  <si>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</si>
  <si>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</si>
  <si>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</si>
  <si>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</si>
  <si>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</si>
  <si>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</si>
  <si>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</si>
  <si>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</si>
  <si>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</si>
  <si>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</si>
  <si>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</si>
  <si>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</si>
  <si>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</si>
  <si>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</si>
  <si>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</si>
  <si>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</si>
  <si>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</si>
  <si>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</si>
  <si>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</si>
  <si>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</si>
  <si>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</si>
  <si>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</si>
  <si>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</si>
  <si>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</si>
  <si>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</si>
  <si>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</si>
  <si>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</si>
  <si>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</si>
  <si>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</si>
  <si>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</si>
  <si>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</si>
  <si>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</si>
  <si>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</si>
  <si>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</si>
  <si>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</si>
  <si>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</si>
  <si>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</si>
  <si>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</si>
  <si>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</si>
  <si>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</si>
  <si>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</si>
  <si>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</si>
  <si>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</si>
  <si>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</si>
  <si>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</si>
  <si>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</si>
  <si>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</si>
  <si>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</si>
  <si>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</si>
  <si>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</si>
  <si>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</si>
  <si>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</si>
  <si>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</si>
  <si>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</si>
  <si>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</si>
  <si>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</si>
  <si>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</si>
  <si>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</si>
  <si>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</si>
  <si>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</si>
  <si>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</si>
  <si>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</si>
  <si>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</si>
  <si>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</si>
  <si>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</si>
  <si>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</si>
  <si>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</si>
  <si>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</si>
  <si>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</si>
  <si>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</si>
  <si>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</si>
  <si>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</si>
  <si>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</si>
  <si>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</si>
  <si>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</si>
  <si>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</si>
  <si>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</si>
  <si>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</si>
  <si>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</si>
  <si>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</si>
  <si>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</si>
  <si>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</si>
  <si>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</si>
  <si>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</si>
  <si>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</si>
  <si>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</si>
  <si>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</si>
  <si>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</si>
  <si>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</si>
  <si>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</si>
  <si>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</si>
  <si>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</si>
  <si>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</si>
  <si>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</si>
  <si>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</si>
  <si>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</si>
  <si>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</si>
  <si>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</si>
  <si>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</si>
  <si>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</si>
  <si>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</si>
  <si>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</si>
  <si>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</si>
  <si>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</si>
  <si>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</si>
  <si>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</si>
  <si>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</si>
  <si>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</si>
  <si>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</si>
  <si>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</si>
  <si>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</si>
  <si>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</si>
  <si>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</si>
  <si>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</si>
  <si>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</si>
  <si>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</si>
  <si>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</si>
  <si>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</si>
  <si>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</si>
  <si>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</si>
  <si>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</si>
  <si>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</si>
  <si>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</si>
  <si>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</si>
  <si>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</si>
  <si>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</si>
  <si>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</si>
  <si>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</si>
  <si>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</si>
  <si>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</si>
  <si>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</si>
  <si>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</si>
  <si>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</si>
  <si>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</si>
  <si>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</si>
  <si>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</si>
  <si>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</si>
  <si>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</si>
  <si>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</si>
  <si>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</si>
  <si>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</si>
  <si>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</si>
  <si>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</si>
  <si>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</si>
  <si>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</si>
  <si>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</si>
  <si>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</si>
  <si>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</si>
  <si>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</si>
  <si>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</si>
  <si>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</si>
  <si>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</si>
  <si>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</si>
  <si>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</si>
  <si>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</si>
  <si>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</si>
  <si>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</si>
  <si>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</si>
  <si>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</si>
  <si>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</si>
  <si>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</si>
  <si>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</si>
  <si>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</si>
  <si>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</si>
  <si>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</si>
  <si>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</si>
  <si>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</si>
  <si>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</si>
  <si>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</si>
  <si>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</si>
  <si>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</si>
  <si>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</si>
  <si>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</si>
  <si>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</si>
  <si>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</si>
  <si>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</si>
  <si>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</si>
  <si>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</si>
  <si>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</si>
  <si>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</si>
  <si>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</si>
  <si>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</si>
  <si>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</si>
  <si>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</si>
  <si>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</si>
  <si>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</si>
  <si>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</si>
  <si>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</si>
  <si>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</si>
  <si>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</si>
  <si>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</si>
  <si>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</si>
  <si>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</si>
  <si>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</si>
  <si>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</si>
  <si>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</si>
  <si>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</si>
  <si>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</si>
  <si>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</si>
  <si>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</si>
  <si>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</si>
  <si>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</si>
  <si>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</si>
  <si>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</si>
  <si>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</si>
  <si>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</si>
  <si>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</si>
  <si>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</si>
  <si>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</si>
  <si>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</si>
  <si>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</si>
  <si>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</si>
  <si>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</si>
  <si>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</si>
  <si>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</si>
  <si>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</si>
  <si>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</si>
  <si>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</si>
  <si>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</si>
  <si>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</si>
  <si>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</si>
  <si>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</si>
  <si>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</si>
  <si>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</si>
  <si>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</si>
  <si>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</si>
  <si>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</si>
  <si>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</si>
  <si>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</si>
  <si>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</si>
  <si>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</si>
  <si>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</si>
  <si>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</si>
  <si>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</si>
  <si>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</si>
  <si>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</si>
  <si>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</si>
  <si>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</si>
  <si>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</si>
  <si>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</si>
  <si>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</si>
  <si>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</si>
  <si>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</si>
  <si>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</si>
  <si>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</si>
  <si>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</si>
  <si>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</si>
  <si>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</si>
  <si>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</si>
  <si>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</si>
  <si>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</si>
  <si>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</si>
  <si>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</si>
  <si>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</si>
  <si>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</si>
  <si>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</si>
  <si>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</si>
  <si>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</si>
  <si>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</si>
  <si>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</si>
  <si>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</si>
  <si>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</si>
  <si>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</si>
  <si>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</si>
  <si>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</si>
  <si>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</si>
  <si>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</si>
  <si>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</si>
  <si>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</si>
  <si>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</si>
  <si>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</si>
  <si>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</si>
  <si>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</si>
  <si>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</si>
  <si>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</si>
  <si>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</si>
  <si>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</si>
  <si>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</si>
  <si>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</si>
  <si>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</si>
  <si>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</si>
  <si>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</si>
  <si>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</si>
  <si>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</si>
  <si>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</si>
  <si>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</si>
  <si>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</si>
  <si>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</si>
  <si>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</si>
  <si>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</si>
  <si>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</si>
  <si>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</si>
  <si>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</si>
  <si>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</si>
  <si>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</si>
  <si>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</si>
  <si>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</si>
  <si>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</si>
  <si>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</si>
  <si>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</si>
  <si>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</si>
  <si>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</si>
  <si>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</si>
  <si>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</si>
  <si>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</si>
  <si>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</si>
  <si>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</si>
  <si>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</si>
  <si>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</si>
  <si>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</si>
  <si>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</si>
  <si>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</si>
  <si>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</si>
  <si>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</si>
  <si>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</si>
  <si>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</si>
  <si>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</si>
  <si>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</si>
  <si>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</si>
  <si>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</si>
  <si>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</si>
  <si>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</si>
  <si>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</si>
  <si>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</si>
  <si>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</si>
  <si>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</si>
  <si>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</si>
  <si>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</si>
  <si>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</si>
  <si>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</si>
  <si>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</si>
  <si>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</si>
  <si>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</si>
  <si>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</si>
  <si>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</si>
  <si>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</si>
  <si>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</si>
  <si>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</si>
  <si>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</si>
  <si>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</si>
  <si>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</si>
  <si>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</si>
  <si>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</si>
  <si>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</si>
  <si>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</si>
  <si>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</si>
  <si>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</si>
  <si>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</si>
  <si>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</si>
  <si>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</si>
  <si>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</si>
  <si>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</si>
  <si>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</si>
  <si>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</si>
  <si>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</si>
  <si>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</si>
  <si>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</si>
  <si>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</si>
  <si>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</si>
  <si>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</si>
  <si>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</si>
  <si>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</si>
  <si>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</si>
  <si>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</si>
  <si>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</si>
  <si>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</si>
  <si>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</si>
  <si>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</si>
  <si>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</si>
  <si>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</si>
  <si>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</si>
  <si>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</si>
  <si>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</si>
  <si>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</si>
  <si>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</si>
  <si>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</si>
  <si>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</si>
  <si>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</si>
  <si>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</si>
  <si>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</si>
  <si>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</si>
  <si>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</si>
  <si>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</si>
  <si>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</si>
  <si>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</si>
  <si>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</si>
  <si>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</si>
  <si>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</si>
  <si>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</si>
  <si>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</si>
  <si>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</si>
  <si>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</si>
  <si>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</si>
  <si>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</si>
  <si>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</si>
  <si>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</si>
  <si>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</si>
  <si>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</si>
  <si>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</si>
  <si>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</si>
  <si>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</si>
  <si>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</si>
  <si>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</si>
  <si>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</si>
  <si>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</si>
  <si>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</si>
  <si>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</si>
  <si>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</si>
  <si>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</si>
  <si>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</si>
  <si>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</si>
  <si>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</si>
  <si>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</si>
  <si>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</si>
  <si>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</si>
  <si>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</si>
  <si>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</si>
  <si>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</si>
  <si>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</si>
  <si>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</si>
  <si>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</si>
  <si>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</si>
  <si>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</si>
  <si>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</si>
  <si>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</si>
  <si>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</si>
  <si>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</si>
  <si>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</si>
  <si>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</si>
  <si>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</si>
  <si>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</si>
  <si>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</si>
  <si>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</si>
  <si>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</si>
  <si>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</si>
  <si>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</si>
  <si>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</si>
  <si>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</si>
  <si>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</si>
  <si>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</si>
  <si>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</si>
  <si>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</si>
  <si>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</si>
  <si>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</si>
  <si>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</si>
  <si>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</si>
  <si>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</si>
  <si>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</si>
  <si>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</si>
  <si>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</si>
  <si>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</si>
  <si>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</si>
  <si>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</si>
  <si>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</si>
  <si>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</si>
  <si>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</si>
  <si>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</si>
  <si>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</si>
  <si>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</si>
  <si>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</si>
  <si>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</si>
  <si>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</si>
  <si>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</si>
  <si>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</si>
  <si>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</si>
  <si>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</si>
  <si>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</si>
  <si>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</si>
  <si>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</si>
  <si>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</si>
  <si>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</si>
  <si>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</si>
  <si>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</si>
  <si>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</si>
  <si>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</si>
  <si>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</si>
  <si>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</si>
  <si>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</si>
  <si>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</si>
  <si>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</si>
  <si>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</si>
  <si>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</si>
  <si>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</si>
  <si>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</si>
  <si>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</si>
  <si>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</si>
  <si>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</si>
  <si>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</si>
  <si>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</si>
  <si>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</si>
  <si>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</si>
  <si>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</si>
  <si>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</si>
  <si>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</si>
  <si>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</si>
  <si>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</si>
  <si>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</si>
  <si>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</si>
  <si>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</si>
  <si>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</si>
  <si>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</si>
  <si>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</si>
  <si>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</si>
  <si>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</si>
  <si>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</si>
  <si>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</si>
  <si>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</si>
  <si>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</si>
  <si>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</si>
  <si>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</si>
  <si>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</si>
  <si>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</si>
  <si>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</si>
  <si>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</si>
  <si>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</si>
  <si>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</si>
  <si>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</si>
  <si>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</si>
  <si>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</si>
  <si>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</si>
  <si>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</si>
  <si>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</si>
  <si>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</si>
  <si>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</si>
  <si>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</si>
  <si>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</si>
  <si>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</si>
  <si>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</si>
  <si>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</si>
  <si>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</si>
  <si>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</si>
  <si>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</si>
  <si>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</si>
  <si>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</si>
  <si>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</si>
  <si>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</si>
  <si>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</si>
  <si>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</si>
  <si>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</si>
  <si>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</si>
  <si>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</si>
  <si>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</si>
  <si>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</si>
  <si>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</si>
  <si>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</si>
  <si>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</si>
  <si>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</si>
  <si>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</si>
  <si>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</si>
  <si>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</si>
  <si>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</si>
  <si>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</si>
  <si>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</si>
  <si>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</si>
  <si>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</si>
  <si>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</si>
  <si>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</si>
  <si>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</si>
  <si>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</si>
  <si>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</si>
  <si>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</si>
  <si>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</si>
  <si>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</si>
  <si>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</si>
  <si>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</si>
  <si>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</si>
  <si>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</si>
  <si>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</si>
  <si>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</si>
  <si>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</si>
  <si>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</si>
  <si>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</si>
  <si>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</si>
  <si>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</si>
  <si>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</si>
  <si>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</si>
  <si>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</si>
  <si>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</si>
  <si>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</si>
  <si>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</si>
  <si>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</si>
  <si>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</si>
  <si>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</si>
  <si>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</si>
  <si>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</si>
  <si>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</si>
  <si>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</si>
  <si>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</si>
  <si>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</si>
  <si>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</si>
  <si>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</si>
  <si>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</si>
  <si>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</si>
  <si>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</si>
  <si>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</si>
  <si>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</si>
  <si>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</si>
  <si>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</si>
  <si>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</si>
  <si>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</si>
  <si>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</si>
  <si>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</si>
  <si>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</si>
  <si>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</si>
  <si>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</si>
  <si>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</si>
  <si>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</si>
  <si>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</si>
  <si>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</si>
  <si>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</si>
  <si>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</si>
  <si>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</si>
  <si>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</si>
  <si>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</si>
  <si>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</si>
  <si>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</si>
  <si>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</si>
  <si>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</si>
  <si>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</si>
  <si>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</si>
  <si>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</si>
  <si>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</si>
  <si>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</si>
  <si>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</si>
  <si>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</si>
  <si>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</si>
  <si>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</si>
  <si>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</si>
  <si>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</si>
  <si>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</si>
  <si>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</si>
  <si>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</si>
  <si>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</si>
  <si>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</si>
  <si>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</si>
  <si>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</si>
  <si>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</si>
  <si>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</si>
  <si>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</si>
  <si>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</si>
  <si>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</si>
  <si>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</si>
  <si>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</si>
  <si>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</si>
  <si>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</si>
  <si>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</si>
  <si>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</si>
  <si>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</si>
  <si>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</si>
  <si>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</si>
  <si>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</si>
  <si>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</si>
  <si>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</si>
  <si>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</si>
  <si>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</si>
  <si>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</si>
  <si>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</si>
  <si>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</si>
  <si>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</si>
  <si>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</si>
  <si>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</si>
  <si>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</si>
  <si>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</si>
  <si>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</si>
  <si>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</si>
  <si>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</si>
  <si>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</si>
  <si>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</si>
  <si>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</si>
  <si>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</si>
  <si>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</si>
  <si>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</si>
  <si>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</si>
  <si>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</si>
  <si>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</si>
  <si>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</si>
  <si>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</si>
  <si>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</si>
  <si>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</si>
  <si>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</si>
  <si>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</si>
  <si>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</si>
  <si>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</si>
  <si>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</si>
  <si>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</si>
  <si>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</si>
  <si>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</si>
  <si>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</si>
  <si>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</si>
  <si>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</si>
  <si>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</si>
  <si>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</si>
  <si>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</si>
  <si>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</si>
  <si>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</si>
  <si>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</si>
  <si>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</si>
  <si>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</si>
  <si>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</si>
  <si>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</si>
  <si>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</si>
  <si>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</si>
  <si>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</si>
  <si>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</si>
  <si>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</si>
  <si>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</si>
  <si>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</si>
  <si>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</si>
  <si>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</si>
  <si>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</si>
  <si>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</si>
  <si>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</si>
  <si>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</si>
  <si>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</si>
  <si>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</si>
  <si>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</si>
  <si>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</si>
  <si>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</si>
  <si>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</si>
  <si>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</si>
  <si>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</si>
  <si>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</si>
  <si>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</si>
  <si>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</si>
  <si>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</si>
  <si>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</si>
  <si>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</si>
  <si>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</si>
  <si>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</si>
  <si>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</si>
  <si>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</si>
  <si>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</si>
  <si>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</si>
  <si>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</si>
  <si>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</si>
  <si>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</si>
  <si>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</si>
  <si>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</si>
  <si>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</si>
  <si>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</si>
  <si>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</si>
  <si>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</si>
  <si>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</si>
  <si>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</si>
  <si>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</si>
  <si>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</si>
  <si>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</si>
  <si>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</si>
  <si>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</si>
  <si>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</si>
  <si>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</si>
  <si>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</si>
  <si>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</si>
  <si>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</si>
  <si>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</si>
  <si>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</si>
  <si>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</si>
  <si>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</si>
  <si>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</si>
  <si>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</si>
  <si>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</si>
  <si>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</si>
  <si>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</si>
  <si>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</si>
  <si>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</si>
  <si>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</si>
  <si>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</si>
  <si>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</si>
  <si>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</si>
  <si>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</si>
  <si>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</si>
  <si>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</si>
  <si>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</si>
  <si>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</si>
  <si>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</si>
  <si>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</si>
  <si>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</si>
  <si>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</si>
  <si>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</si>
  <si>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</si>
  <si>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</si>
  <si>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</si>
  <si>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</si>
  <si>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</si>
  <si>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</si>
  <si>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</si>
  <si>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</si>
  <si>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</si>
  <si>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</si>
  <si>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</si>
  <si>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</si>
  <si>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</si>
  <si>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</si>
  <si>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</si>
  <si>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</si>
  <si>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</si>
  <si>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</si>
  <si>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</si>
  <si>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</si>
  <si>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</si>
  <si>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</si>
  <si>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</si>
  <si>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</si>
  <si>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</si>
  <si>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</si>
  <si>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</si>
  <si>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</si>
  <si>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</si>
  <si>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</si>
  <si>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</si>
  <si>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</si>
  <si>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</si>
  <si>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</si>
  <si>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</si>
  <si>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</si>
  <si>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</si>
  <si>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</si>
  <si>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</si>
  <si>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</si>
  <si>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</si>
  <si>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</si>
  <si>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</si>
  <si>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</si>
  <si>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</si>
  <si>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</si>
  <si>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</si>
  <si>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</si>
  <si>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</si>
  <si>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</si>
  <si>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</si>
  <si>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</si>
  <si>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</si>
  <si>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</si>
  <si>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</si>
  <si>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</si>
  <si>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</si>
  <si>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</si>
  <si>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</si>
  <si>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</si>
  <si>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</si>
  <si>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</si>
  <si>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</si>
  <si>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</si>
  <si>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</si>
  <si>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</si>
  <si>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</si>
  <si>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</si>
  <si>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</si>
  <si>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</si>
  <si>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</si>
  <si>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</si>
  <si>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</si>
  <si>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</si>
  <si>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</si>
  <si>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</si>
  <si>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</si>
  <si>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</si>
  <si>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</si>
  <si>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</si>
  <si>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</si>
  <si>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</si>
  <si>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</si>
  <si>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</si>
  <si>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</si>
  <si>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</si>
  <si>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</si>
  <si>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</si>
  <si>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</si>
  <si>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</si>
  <si>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</si>
  <si>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</si>
  <si>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</si>
  <si>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</si>
  <si>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</si>
  <si>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</si>
  <si>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</si>
  <si>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</si>
  <si>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</si>
  <si>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</si>
  <si>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</si>
  <si>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</si>
  <si>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</si>
  <si>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</si>
  <si>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</si>
  <si>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</si>
  <si>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</si>
  <si>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</si>
  <si>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</si>
  <si>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</si>
  <si>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</si>
  <si>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</si>
  <si>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</si>
  <si>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</si>
  <si>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</si>
  <si>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</si>
  <si>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</si>
  <si>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</si>
  <si>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</si>
  <si>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</si>
  <si>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</si>
  <si>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</si>
  <si>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</si>
  <si>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</si>
  <si>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</si>
  <si>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</si>
  <si>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</si>
  <si>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</si>
  <si>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</si>
  <si>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</si>
  <si>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</si>
  <si>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</si>
  <si>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</si>
  <si>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</si>
  <si>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</si>
  <si>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</si>
  <si>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</si>
  <si>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</si>
  <si>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</si>
  <si>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</si>
  <si>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</si>
  <si>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</si>
  <si>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</si>
  <si>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</si>
  <si>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</si>
  <si>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</si>
  <si>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</si>
  <si>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</si>
  <si>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</si>
  <si>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</si>
  <si>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</si>
  <si>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</si>
  <si>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</si>
  <si>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</si>
  <si>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</si>
  <si>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</si>
  <si>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</si>
  <si>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</si>
  <si>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</si>
  <si>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</si>
  <si>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</si>
  <si>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</si>
  <si>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</si>
  <si>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</si>
  <si>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</si>
  <si>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</si>
  <si>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</si>
  <si>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</si>
  <si>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</si>
  <si>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</si>
  <si>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</si>
  <si>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</si>
  <si>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</si>
  <si>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</si>
  <si>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</si>
  <si>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</si>
  <si>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</si>
  <si>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</si>
  <si>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</si>
  <si>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</si>
  <si>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</si>
  <si>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</si>
  <si>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</si>
  <si>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</si>
  <si>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</si>
  <si>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</si>
  <si>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</si>
  <si>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</si>
  <si>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</si>
  <si>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</si>
  <si>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</si>
  <si>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</si>
  <si>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</si>
  <si>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</si>
  <si>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</si>
  <si>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</si>
  <si>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</si>
  <si>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</si>
  <si>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</si>
  <si>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</si>
  <si>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</si>
  <si>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</si>
  <si>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</si>
  <si>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</si>
  <si>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</si>
  <si>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</si>
  <si>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</si>
  <si>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</si>
  <si>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</si>
  <si>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</si>
  <si>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</si>
  <si>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</si>
  <si>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</si>
  <si>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</si>
  <si>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</si>
  <si>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</si>
  <si>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</si>
  <si>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</si>
  <si>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</si>
  <si>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</si>
  <si>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</si>
  <si>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</si>
  <si>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</si>
  <si>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</si>
  <si>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</si>
  <si>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</si>
  <si>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</si>
  <si>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</si>
  <si>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</si>
  <si>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</si>
  <si>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</si>
  <si>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</si>
  <si>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</si>
  <si>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</si>
  <si>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</si>
  <si>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</si>
  <si>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</si>
  <si>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</si>
  <si>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</si>
  <si>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</si>
  <si>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</si>
  <si>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</si>
  <si>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</si>
  <si>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</si>
  <si>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</si>
  <si>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</si>
  <si>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</si>
  <si>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</si>
  <si>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</si>
  <si>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</si>
  <si>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</si>
  <si>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</si>
  <si>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</si>
  <si>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</si>
  <si>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Marmon Aerospace &amp; Defense, LLC</t>
  </si>
  <si>
    <t>680 Hayward St., Manchester, NH, 03103 - HQ</t>
  </si>
  <si>
    <t>Oscar Castellanos</t>
  </si>
  <si>
    <t>ocastellanos@marmon-ad.com</t>
  </si>
  <si>
    <t>239-643-6400</t>
  </si>
  <si>
    <t>Bruce Belanger</t>
  </si>
  <si>
    <t>Senior V.P. Operations &amp; Engineering</t>
  </si>
  <si>
    <t>bbelanger@marmon-ad.com</t>
  </si>
  <si>
    <t>603-622-3500</t>
  </si>
  <si>
    <t>www.marmon-ad.com</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</si>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</sst>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castellanos@marmon-a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marmon-ad.com/" TargetMode="External"/><Relationship Id="rId4" Type="http://schemas.openxmlformats.org/officeDocument/2006/relationships/hyperlink" Target="mailto:bbelanger@marmon-a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13" sqref="B1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5E1AD7E-11FC-441E-86BA-C137EB66255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2369A8C-6991-4D2A-8D96-F42FE220A09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A3" sqref="A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15862</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45547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96.75" customHeight="1">
      <c r="A39" s="41"/>
      <c r="B39" s="40" t="str">
        <f ca="1">OFFSET(L!$C$1,MATCH("Declaration"&amp;ADDRESS(ROW(),COLUMN(),4),L!$A:$A,0)-1,SL,,)&amp;P39</f>
        <v>Tin  (*)</v>
      </c>
      <c r="C39" s="10"/>
      <c r="D39" s="326" t="s">
        <v>484</v>
      </c>
      <c r="E39" s="327"/>
      <c r="F39" s="47"/>
      <c r="G39" s="328" t="s">
        <v>15865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110.25" customHeight="1">
      <c r="A45" s="41"/>
      <c r="B45" s="40" t="str">
        <f ca="1">OFFSET(L!$C$1,MATCH("Declaration"&amp;ADDRESS(ROW(),COLUMN(),4),L!$A:$A,0)-1,SL,,)&amp;P45</f>
        <v>Tin  (*)</v>
      </c>
      <c r="C45" s="10"/>
      <c r="D45" s="326" t="s">
        <v>484</v>
      </c>
      <c r="E45" s="327"/>
      <c r="F45" s="47"/>
      <c r="G45" s="328" t="s">
        <v>15866</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15864</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9DD0946-BAFB-4E61-9565-4EE47CFDD061}"/>
    <hyperlink ref="D20" r:id="rId4" xr:uid="{D1345E77-B74E-42C9-95C6-D2C9F0AB0120}"/>
    <hyperlink ref="G77" r:id="rId5" xr:uid="{419220AA-0E1C-4408-BCF1-1869D4D2203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1120</v>
      </c>
      <c r="C5" s="186" t="s">
        <v>12906</v>
      </c>
      <c r="D5" s="230"/>
      <c r="E5" s="182" t="s">
        <v>1086</v>
      </c>
      <c r="F5" s="182" t="s">
        <v>767</v>
      </c>
      <c r="G5" s="182" t="s">
        <v>13217</v>
      </c>
      <c r="H5" s="183">
        <v>0</v>
      </c>
      <c r="I5" s="184" t="s">
        <v>1769</v>
      </c>
      <c r="J5" s="184" t="s">
        <v>1666</v>
      </c>
      <c r="K5" s="224"/>
      <c r="L5" s="224"/>
      <c r="M5" s="224"/>
      <c r="N5" s="224"/>
      <c r="O5" s="224"/>
      <c r="P5" s="185"/>
      <c r="Q5" s="225"/>
      <c r="R5" s="182" t="str">
        <f ca="1">IF(ISERROR($V5),"",OFFSET('Smelter Look-up'!$C$4,$V5-4,0)&amp;"")</f>
        <v>Mineracao Taboca S.A.</v>
      </c>
      <c r="S5" s="181" t="str">
        <f ca="1">IF(B5="","",IF(ISERROR(MATCH($E5,CL,0)),"Unknown",INDIRECT("'C'!$A$"&amp;MATCH($E5,CL,0)+1)))</f>
        <v>BR</v>
      </c>
      <c r="T5" s="181" t="str">
        <f ca="1">IF(B5="","",IF(ISERROR(MATCH($J5,SorP!$B$1:$B$6226,0)),"",INDIRECT("'SorP'!$A$"&amp;MATCH($S5&amp;$J5,SorP!C:C,0))))</f>
        <v>BR-SP</v>
      </c>
      <c r="U5" s="201"/>
      <c r="V5" s="226">
        <f>IF(C5="",NA(),IF(OR(C5="Smelter not listed",C5="Smelter not yet identified"),MATCH($B5&amp;$D5,'Smelter Look-up'!$J:$J,0),MATCH($B5&amp;$C5,'Smelter Look-up'!$J:$J,0)))</f>
        <v>484</v>
      </c>
      <c r="X5" s="227">
        <f t="shared" ref="X5" si="0">IF(AND(C5="Smelter not listed",OR(LEN(D5)=0,LEN(E5)=0)),1,0)</f>
        <v>0</v>
      </c>
      <c r="AB5" s="228" t="str">
        <f t="shared" ref="AB5" si="1">B5&amp;C5</f>
        <v>TinMineracao Taboca SA</v>
      </c>
    </row>
    <row r="6" spans="1:34" s="227" customFormat="1" ht="20.100000000000001" customHeight="1">
      <c r="A6" s="262"/>
      <c r="B6" s="182" t="s">
        <v>1120</v>
      </c>
      <c r="C6" s="186" t="s">
        <v>811</v>
      </c>
      <c r="D6" s="230"/>
      <c r="E6" s="182" t="s">
        <v>1105</v>
      </c>
      <c r="F6" s="182" t="s">
        <v>766</v>
      </c>
      <c r="G6" s="182" t="s">
        <v>13217</v>
      </c>
      <c r="H6" s="183">
        <v>0</v>
      </c>
      <c r="I6" s="184" t="s">
        <v>1766</v>
      </c>
      <c r="J6" s="184" t="s">
        <v>8666</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7" si="3">IF(AND(C6="Smelter not listed",OR(LEN(D6)=0,LEN(E6)=0)),1,0)</f>
        <v>0</v>
      </c>
      <c r="AB6" s="228" t="str">
        <f t="shared" ref="AB6:AB37" si="4">B6&amp;C6</f>
        <v>TinMalaysia Smelting Corporation (MSC)</v>
      </c>
    </row>
    <row r="7" spans="1:34" s="227" customFormat="1" ht="20.100000000000001" customHeight="1">
      <c r="A7" s="262"/>
      <c r="B7" s="182" t="s">
        <v>1120</v>
      </c>
      <c r="C7" s="186" t="s">
        <v>1021</v>
      </c>
      <c r="D7" s="230"/>
      <c r="E7" s="182" t="s">
        <v>878</v>
      </c>
      <c r="F7" s="182" t="s">
        <v>779</v>
      </c>
      <c r="G7" s="182" t="s">
        <v>13217</v>
      </c>
      <c r="H7" s="183">
        <v>0</v>
      </c>
      <c r="I7" s="184" t="s">
        <v>1781</v>
      </c>
      <c r="J7" s="184" t="s">
        <v>1782</v>
      </c>
      <c r="K7" s="224"/>
      <c r="L7" s="224"/>
      <c r="M7" s="224"/>
      <c r="N7" s="224"/>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547</v>
      </c>
      <c r="X7" s="227">
        <f t="shared" si="3"/>
        <v>0</v>
      </c>
      <c r="AB7" s="228" t="str">
        <f t="shared" si="4"/>
        <v>TinThaisarco</v>
      </c>
    </row>
    <row r="8" spans="1:34" s="227" customFormat="1" ht="20.100000000000001" customHeight="1">
      <c r="A8" s="262"/>
      <c r="B8" s="182" t="s">
        <v>1120</v>
      </c>
      <c r="C8" s="186" t="s">
        <v>13779</v>
      </c>
      <c r="D8" s="230"/>
      <c r="E8" s="182" t="s">
        <v>1095</v>
      </c>
      <c r="F8" s="182" t="s">
        <v>794</v>
      </c>
      <c r="G8" s="182" t="s">
        <v>13217</v>
      </c>
      <c r="H8" s="183">
        <v>0</v>
      </c>
      <c r="I8" s="184" t="s">
        <v>1778</v>
      </c>
      <c r="J8" s="184" t="s">
        <v>6047</v>
      </c>
      <c r="K8" s="224"/>
      <c r="L8" s="224"/>
      <c r="M8" s="224"/>
      <c r="N8" s="224"/>
      <c r="O8" s="224"/>
      <c r="P8" s="185"/>
      <c r="Q8" s="225"/>
      <c r="R8" s="182" t="str">
        <f ca="1">IF(ISERROR($V8),"",OFFSET('Smelter Look-up'!$C$4,$V8-4,0)&amp;"")</f>
        <v>PT Timah Tbk Kundur</v>
      </c>
      <c r="S8" s="181" t="str">
        <f t="shared" ca="1" si="2"/>
        <v>ID</v>
      </c>
      <c r="T8" s="181" t="str">
        <f ca="1">IF(B8="","",IF(ISERROR(MATCH($J8,SorP!$B$1:$B$6226,0)),"",INDIRECT("'SorP'!$A$"&amp;MATCH($S8&amp;$J8,SorP!C:C,0))))</f>
        <v>ID-RI</v>
      </c>
      <c r="U8" s="201"/>
      <c r="V8" s="226">
        <f>IF(C8="",NA(),IF(OR(C8="Smelter not listed",C8="Smelter not yet identified"),MATCH($B8&amp;$D8,'Smelter Look-up'!$J:$J,0),MATCH($B8&amp;$C8,'Smelter Look-up'!$J:$J,0)))</f>
        <v>532</v>
      </c>
      <c r="X8" s="227">
        <f t="shared" si="3"/>
        <v>0</v>
      </c>
      <c r="AB8" s="228" t="str">
        <f t="shared" si="4"/>
        <v>TinPT Timah Tbk Kundur</v>
      </c>
    </row>
    <row r="9" spans="1:34" s="227" customFormat="1" ht="20.100000000000001" customHeight="1">
      <c r="A9" s="262"/>
      <c r="B9" s="182" t="s">
        <v>1120</v>
      </c>
      <c r="C9" s="186" t="s">
        <v>13778</v>
      </c>
      <c r="D9" s="230"/>
      <c r="E9" s="182" t="s">
        <v>1095</v>
      </c>
      <c r="F9" s="182" t="s">
        <v>776</v>
      </c>
      <c r="G9" s="182" t="s">
        <v>13217</v>
      </c>
      <c r="H9" s="183">
        <v>0</v>
      </c>
      <c r="I9" s="184" t="s">
        <v>1780</v>
      </c>
      <c r="J9" s="184" t="s">
        <v>12830</v>
      </c>
      <c r="K9" s="224"/>
      <c r="L9" s="224"/>
      <c r="M9" s="224"/>
      <c r="N9" s="224"/>
      <c r="O9" s="224"/>
      <c r="P9" s="185"/>
      <c r="Q9" s="225"/>
      <c r="R9" s="182" t="str">
        <f ca="1">IF(ISERROR($V9),"",OFFSET('Smelter Look-up'!$C$4,$V9-4,0)&amp;"")</f>
        <v>PT Timah Tbk Mentok</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533</v>
      </c>
      <c r="X9" s="227">
        <f t="shared" si="3"/>
        <v>0</v>
      </c>
      <c r="AB9" s="228" t="str">
        <f t="shared" si="4"/>
        <v>TinPT Timah Tbk Mentok</v>
      </c>
    </row>
    <row r="10" spans="1:34" s="227" customFormat="1" ht="20.100000000000001" customHeight="1">
      <c r="A10" s="262"/>
      <c r="B10" s="182" t="s">
        <v>1120</v>
      </c>
      <c r="C10" s="186" t="s">
        <v>15496</v>
      </c>
      <c r="D10" s="230"/>
      <c r="E10" s="182" t="s">
        <v>1085</v>
      </c>
      <c r="F10" s="182" t="s">
        <v>1801</v>
      </c>
      <c r="G10" s="182" t="s">
        <v>13217</v>
      </c>
      <c r="H10" s="183">
        <v>0</v>
      </c>
      <c r="I10" s="184" t="s">
        <v>1802</v>
      </c>
      <c r="J10" s="184" t="s">
        <v>3135</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405</v>
      </c>
      <c r="X10" s="227">
        <f t="shared" si="3"/>
        <v>0</v>
      </c>
      <c r="AB10" s="228" t="str">
        <f t="shared" si="4"/>
        <v>TinAurubis Beerse</v>
      </c>
    </row>
    <row r="11" spans="1:34" s="227" customFormat="1" ht="20.100000000000001" customHeight="1">
      <c r="A11" s="262"/>
      <c r="B11" s="182" t="s">
        <v>1120</v>
      </c>
      <c r="C11" s="186" t="s">
        <v>1024</v>
      </c>
      <c r="D11" s="230"/>
      <c r="E11" s="182" t="s">
        <v>870</v>
      </c>
      <c r="F11" s="182" t="s">
        <v>768</v>
      </c>
      <c r="G11" s="182" t="s">
        <v>13217</v>
      </c>
      <c r="H11" s="183">
        <v>0</v>
      </c>
      <c r="I11" s="184" t="s">
        <v>1771</v>
      </c>
      <c r="J11" s="184" t="s">
        <v>9093</v>
      </c>
      <c r="K11" s="224"/>
      <c r="L11" s="224"/>
      <c r="M11" s="224"/>
      <c r="N11" s="224"/>
      <c r="O11" s="224"/>
      <c r="P11" s="185"/>
      <c r="Q11" s="225"/>
      <c r="R11" s="182" t="str">
        <f ca="1">IF(ISERROR($V11),"",OFFSET('Smelter Look-up'!$C$4,$V11-4,0)&amp;"")</f>
        <v>Minsur</v>
      </c>
      <c r="S11" s="181" t="str">
        <f t="shared" ca="1" si="2"/>
        <v>PE</v>
      </c>
      <c r="T11" s="181" t="str">
        <f ca="1">IF(B11="","",IF(ISERROR(MATCH($J11,SorP!$B$1:$B$6226,0)),"",INDIRECT("'SorP'!$A$"&amp;MATCH($S11&amp;$J11,SorP!C:C,0))))</f>
        <v>PE-ICA</v>
      </c>
      <c r="U11" s="201"/>
      <c r="V11" s="226">
        <f>IF(C11="",NA(),IF(OR(C11="Smelter not listed",C11="Smelter not yet identified"),MATCH($B11&amp;$D11,'Smelter Look-up'!$J:$J,0),MATCH($B11&amp;$C11,'Smelter Look-up'!$J:$J,0)))</f>
        <v>487</v>
      </c>
      <c r="X11" s="227">
        <f t="shared" si="3"/>
        <v>0</v>
      </c>
      <c r="AB11" s="228" t="str">
        <f t="shared" si="4"/>
        <v>TinMinsur</v>
      </c>
    </row>
    <row r="12" spans="1:34" s="227" customFormat="1" ht="20.100000000000001" customHeight="1">
      <c r="A12" s="262"/>
      <c r="B12" s="182" t="s">
        <v>1120</v>
      </c>
      <c r="C12" s="186" t="s">
        <v>13160</v>
      </c>
      <c r="D12" s="230"/>
      <c r="E12" s="182" t="s">
        <v>2415</v>
      </c>
      <c r="F12" s="182" t="s">
        <v>13161</v>
      </c>
      <c r="G12" s="182" t="s">
        <v>13217</v>
      </c>
      <c r="H12" s="183">
        <v>0</v>
      </c>
      <c r="I12" s="184" t="s">
        <v>13162</v>
      </c>
      <c r="J12" s="184" t="s">
        <v>1725</v>
      </c>
      <c r="K12" s="224"/>
      <c r="L12" s="224"/>
      <c r="M12" s="224"/>
      <c r="N12" s="224"/>
      <c r="O12" s="224"/>
      <c r="P12" s="185"/>
      <c r="Q12" s="225"/>
      <c r="R12" s="182" t="str">
        <f ca="1">IF(ISERROR($V12),"",OFFSET('Smelter Look-up'!$C$4,$V12-4,0)&amp;"")</f>
        <v>Tin Technology &amp; Refining</v>
      </c>
      <c r="S12" s="181" t="str">
        <f t="shared" ca="1" si="2"/>
        <v>US</v>
      </c>
      <c r="T12" s="181" t="str">
        <f ca="1">IF(B12="","",IF(ISERROR(MATCH($J12,SorP!$B$1:$B$6226,0)),"",INDIRECT("'SorP'!$A$"&amp;MATCH($S12&amp;$J12,SorP!C:C,0))))</f>
        <v>US-PA</v>
      </c>
      <c r="U12" s="201"/>
      <c r="V12" s="226">
        <f>IF(C12="",NA(),IF(OR(C12="Smelter not listed",C12="Smelter not yet identified"),MATCH($B12&amp;$D12,'Smelter Look-up'!$J:$J,0),MATCH($B12&amp;$C12,'Smelter Look-up'!$J:$J,0)))</f>
        <v>551</v>
      </c>
      <c r="X12" s="227">
        <f t="shared" si="3"/>
        <v>0</v>
      </c>
      <c r="AB12" s="228" t="str">
        <f t="shared" si="4"/>
        <v>TinTin Technology &amp; Refining</v>
      </c>
    </row>
    <row r="13" spans="1:34" s="227" customFormat="1" ht="20.100000000000001" customHeight="1">
      <c r="A13" s="262"/>
      <c r="B13" s="182" t="s">
        <v>1120</v>
      </c>
      <c r="C13" s="186" t="s">
        <v>832</v>
      </c>
      <c r="D13" s="230"/>
      <c r="E13" s="182" t="s">
        <v>2413</v>
      </c>
      <c r="F13" s="182" t="s">
        <v>759</v>
      </c>
      <c r="G13" s="182" t="s">
        <v>13217</v>
      </c>
      <c r="H13" s="183">
        <v>0</v>
      </c>
      <c r="I13" s="184" t="s">
        <v>1755</v>
      </c>
      <c r="J13" s="184" t="s">
        <v>1755</v>
      </c>
      <c r="K13" s="224"/>
      <c r="L13" s="224"/>
      <c r="M13" s="224"/>
      <c r="N13" s="224"/>
      <c r="O13" s="224"/>
      <c r="P13" s="185"/>
      <c r="Q13" s="225"/>
      <c r="R13" s="182" t="str">
        <f ca="1">IF(ISERROR($V13),"",OFFSET('Smelter Look-up'!$C$4,$V13-4,0)&amp;"")</f>
        <v>EM Vinto</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433</v>
      </c>
      <c r="X13" s="227">
        <f t="shared" si="3"/>
        <v>0</v>
      </c>
      <c r="AB13" s="228" t="str">
        <f t="shared" si="4"/>
        <v>TinEM Vinto</v>
      </c>
    </row>
    <row r="14" spans="1:34" s="227" customFormat="1" ht="20.100000000000001" customHeight="1">
      <c r="A14" s="262"/>
      <c r="B14" s="182" t="s">
        <v>1120</v>
      </c>
      <c r="C14" s="186" t="s">
        <v>1788</v>
      </c>
      <c r="D14" s="230"/>
      <c r="E14" s="182" t="s">
        <v>1086</v>
      </c>
      <c r="F14" s="182" t="s">
        <v>780</v>
      </c>
      <c r="G14" s="182" t="s">
        <v>13217</v>
      </c>
      <c r="H14" s="183">
        <v>0</v>
      </c>
      <c r="I14" s="184" t="s">
        <v>1752</v>
      </c>
      <c r="J14" s="184" t="s">
        <v>1756</v>
      </c>
      <c r="K14" s="224"/>
      <c r="L14" s="224"/>
      <c r="M14" s="224"/>
      <c r="N14" s="224"/>
      <c r="O14" s="224"/>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558</v>
      </c>
      <c r="X14" s="227">
        <f t="shared" si="3"/>
        <v>0</v>
      </c>
      <c r="AB14" s="228" t="str">
        <f t="shared" si="4"/>
        <v>TinWhite Solder Metalurgica</v>
      </c>
    </row>
    <row r="15" spans="1:34" s="227" customFormat="1" ht="20.100000000000001" customHeight="1">
      <c r="A15" s="262"/>
      <c r="B15" s="182" t="s">
        <v>1120</v>
      </c>
      <c r="C15" s="186" t="s">
        <v>12910</v>
      </c>
      <c r="D15" s="230"/>
      <c r="E15" s="182" t="s">
        <v>1085</v>
      </c>
      <c r="F15" s="182" t="s">
        <v>1801</v>
      </c>
      <c r="G15" s="182" t="s">
        <v>13217</v>
      </c>
      <c r="H15" s="183">
        <v>0</v>
      </c>
      <c r="I15" s="184" t="s">
        <v>1802</v>
      </c>
      <c r="J15" s="184" t="s">
        <v>3135</v>
      </c>
      <c r="K15" s="224"/>
      <c r="L15" s="224"/>
      <c r="M15" s="224"/>
      <c r="N15" s="224"/>
      <c r="O15" s="224"/>
      <c r="P15" s="185"/>
      <c r="Q15" s="225"/>
      <c r="R15" s="182" t="str">
        <f ca="1">IF(ISERROR($V15),"",OFFSET('Smelter Look-up'!$C$4,$V15-4,0)&amp;"")</f>
        <v>Aurubis Beerse</v>
      </c>
      <c r="S15" s="181" t="str">
        <f t="shared" ca="1" si="2"/>
        <v>BE</v>
      </c>
      <c r="T15" s="181" t="str">
        <f ca="1">IF(B15="","",IF(ISERROR(MATCH($J15,SorP!$B$1:$B$6226,0)),"",INDIRECT("'SorP'!$A$"&amp;MATCH($S15&amp;$J15,SorP!C:C,0))))</f>
        <v>BE-VAN</v>
      </c>
      <c r="U15" s="201"/>
      <c r="V15" s="226">
        <f>IF(C15="",NA(),IF(OR(C15="Smelter not listed",C15="Smelter not yet identified"),MATCH($B15&amp;$D15,'Smelter Look-up'!$J:$J,0),MATCH($B15&amp;$C15,'Smelter Look-up'!$J:$J,0)))</f>
        <v>480</v>
      </c>
      <c r="X15" s="227">
        <f t="shared" si="3"/>
        <v>0</v>
      </c>
      <c r="AB15" s="228" t="str">
        <f t="shared" si="4"/>
        <v>TinMetallo Belgium N.V.</v>
      </c>
    </row>
    <row r="16" spans="1:34" s="227" customFormat="1" ht="20.100000000000001" customHeight="1">
      <c r="A16" s="262"/>
      <c r="B16" s="182" t="s">
        <v>1120</v>
      </c>
      <c r="C16" s="186" t="s">
        <v>2141</v>
      </c>
      <c r="D16" s="230"/>
      <c r="E16" s="182" t="s">
        <v>1095</v>
      </c>
      <c r="F16" s="182" t="s">
        <v>775</v>
      </c>
      <c r="G16" s="182" t="s">
        <v>13217</v>
      </c>
      <c r="H16" s="183">
        <v>0</v>
      </c>
      <c r="I16" s="184" t="s">
        <v>1753</v>
      </c>
      <c r="J16" s="184" t="s">
        <v>12830</v>
      </c>
      <c r="K16" s="224"/>
      <c r="L16" s="224"/>
      <c r="M16" s="224"/>
      <c r="N16" s="224"/>
      <c r="O16" s="224"/>
      <c r="P16" s="185"/>
      <c r="Q16" s="225"/>
      <c r="R16" s="182" t="str">
        <f ca="1">IF(ISERROR($V16),"",OFFSET('Smelter Look-up'!$C$4,$V16-4,0)&amp;"")</f>
        <v>PT Refined Bangka Tin</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526</v>
      </c>
      <c r="X16" s="227">
        <f t="shared" si="3"/>
        <v>0</v>
      </c>
      <c r="AB16" s="228" t="str">
        <f t="shared" si="4"/>
        <v>TinPT Refined Bangka Tin</v>
      </c>
    </row>
    <row r="17" spans="1:28" s="227" customFormat="1" ht="20.100000000000001" customHeight="1">
      <c r="A17" s="262"/>
      <c r="B17" s="182" t="s">
        <v>1120</v>
      </c>
      <c r="C17" s="186" t="s">
        <v>1315</v>
      </c>
      <c r="D17" s="230"/>
      <c r="E17" s="182" t="s">
        <v>1090</v>
      </c>
      <c r="F17" s="182" t="s">
        <v>765</v>
      </c>
      <c r="G17" s="182" t="s">
        <v>13217</v>
      </c>
      <c r="H17" s="183">
        <v>0</v>
      </c>
      <c r="I17" s="184" t="s">
        <v>1761</v>
      </c>
      <c r="J17" s="184" t="s">
        <v>13580</v>
      </c>
      <c r="K17" s="224"/>
      <c r="L17" s="224"/>
      <c r="M17" s="224"/>
      <c r="N17" s="224"/>
      <c r="O17" s="224"/>
      <c r="P17" s="185"/>
      <c r="Q17" s="225"/>
      <c r="R17" s="182" t="str">
        <f ca="1">IF(ISERROR($V17),"",OFFSET('Smelter Look-up'!$C$4,$V17-4,0)&amp;"")</f>
        <v>China Tin Group Co., Ltd.</v>
      </c>
      <c r="S17" s="181" t="str">
        <f t="shared" ca="1" si="2"/>
        <v>CN</v>
      </c>
      <c r="T17" s="181" t="str">
        <f ca="1">IF(B17="","",IF(ISERROR(MATCH($J17,SorP!$B$1:$B$6226,0)),"",INDIRECT("'SorP'!$A$"&amp;MATCH($S17&amp;$J17,SorP!C:C,0))))</f>
        <v>CN-GX</v>
      </c>
      <c r="U17" s="201"/>
      <c r="V17" s="226">
        <f>IF(C17="",NA(),IF(OR(C17="Smelter not listed",C17="Smelter not yet identified"),MATCH($B17&amp;$D17,'Smelter Look-up'!$J:$J,0),MATCH($B17&amp;$C17,'Smelter Look-up'!$J:$J,0)))</f>
        <v>414</v>
      </c>
      <c r="X17" s="227">
        <f t="shared" si="3"/>
        <v>0</v>
      </c>
      <c r="AB17" s="228" t="str">
        <f t="shared" si="4"/>
        <v>TinChina Tin Group Co., Ltd.</v>
      </c>
    </row>
    <row r="18" spans="1:28" s="227" customFormat="1" ht="20.100000000000001" customHeight="1">
      <c r="A18" s="181"/>
      <c r="B18" s="182" t="s">
        <v>1120</v>
      </c>
      <c r="C18" s="186" t="s">
        <v>13780</v>
      </c>
      <c r="D18" s="230"/>
      <c r="E18" s="182" t="s">
        <v>2413</v>
      </c>
      <c r="F18" s="182" t="s">
        <v>772</v>
      </c>
      <c r="G18" s="182" t="s">
        <v>13217</v>
      </c>
      <c r="H18" s="183">
        <v>0</v>
      </c>
      <c r="I18" s="184" t="s">
        <v>1755</v>
      </c>
      <c r="J18" s="184" t="s">
        <v>1755</v>
      </c>
      <c r="K18" s="224"/>
      <c r="L18" s="224"/>
      <c r="M18" s="224"/>
      <c r="N18" s="224"/>
      <c r="O18" s="224"/>
      <c r="P18" s="185"/>
      <c r="Q18" s="225"/>
      <c r="R18" s="182" t="str">
        <f ca="1">IF(ISERROR($V18),"",OFFSET('Smelter Look-up'!$C$4,$V18-4,0)&amp;"")</f>
        <v>Operaciones Metalurgicas S.A.</v>
      </c>
      <c r="S18" s="181" t="str">
        <f t="shared" ca="1" si="2"/>
        <v>BO</v>
      </c>
      <c r="T18" s="181" t="str">
        <f ca="1">IF(B18="","",IF(ISERROR(MATCH($J18,SorP!$B$1:$B$6226,0)),"",INDIRECT("'SorP'!$A$"&amp;MATCH($S18&amp;$J18,SorP!C:C,0))))</f>
        <v>BO-O</v>
      </c>
      <c r="U18" s="201"/>
      <c r="V18" s="226">
        <f>IF(C18="",NA(),IF(OR(C18="Smelter not listed",C18="Smelter not yet identified"),MATCH($B18&amp;$D18,'Smelter Look-up'!$J:$J,0),MATCH($B18&amp;$C18,'Smelter Look-up'!$J:$J,0)))</f>
        <v>499</v>
      </c>
      <c r="X18" s="227">
        <f t="shared" si="3"/>
        <v>0</v>
      </c>
      <c r="AB18" s="228" t="str">
        <f t="shared" si="4"/>
        <v>TinOperaciones Metalurgicas S.A.</v>
      </c>
    </row>
    <row r="19" spans="1:28" s="227" customFormat="1" ht="25.5">
      <c r="A19" s="181"/>
      <c r="B19" s="182" t="s">
        <v>1120</v>
      </c>
      <c r="C19" s="186" t="s">
        <v>13827</v>
      </c>
      <c r="D19" s="230"/>
      <c r="E19" s="182" t="s">
        <v>1095</v>
      </c>
      <c r="F19" s="182" t="s">
        <v>13841</v>
      </c>
      <c r="G19" s="182" t="s">
        <v>13217</v>
      </c>
      <c r="H19" s="183">
        <v>0</v>
      </c>
      <c r="I19" s="184" t="s">
        <v>15113</v>
      </c>
      <c r="J19" s="184" t="s">
        <v>12830</v>
      </c>
      <c r="K19" s="224"/>
      <c r="L19" s="224"/>
      <c r="M19" s="224"/>
      <c r="N19" s="224"/>
      <c r="O19" s="224"/>
      <c r="P19" s="185"/>
      <c r="Q19" s="225"/>
      <c r="R19" s="182" t="str">
        <f ca="1">IF(ISERROR($V19),"",OFFSET('Smelter Look-up'!$C$4,$V19-4,0)&amp;"")</f>
        <v>PT Mitra Sukses Globalindo</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519</v>
      </c>
      <c r="X19" s="227">
        <f t="shared" si="3"/>
        <v>0</v>
      </c>
      <c r="AB19" s="228" t="str">
        <f t="shared" si="4"/>
        <v>TinPT Mitra Sukses Globalindo</v>
      </c>
    </row>
    <row r="20" spans="1:28" s="227" customFormat="1" ht="25.5" customHeight="1">
      <c r="A20" s="181"/>
      <c r="B20" s="182" t="s">
        <v>1120</v>
      </c>
      <c r="C20" s="186" t="s">
        <v>1012</v>
      </c>
      <c r="D20" s="230"/>
      <c r="E20" s="182" t="s">
        <v>2413</v>
      </c>
      <c r="F20" s="182" t="s">
        <v>759</v>
      </c>
      <c r="G20" s="182" t="s">
        <v>13217</v>
      </c>
      <c r="H20" s="183">
        <v>0</v>
      </c>
      <c r="I20" s="184" t="s">
        <v>1755</v>
      </c>
      <c r="J20" s="184" t="s">
        <v>1755</v>
      </c>
      <c r="K20" s="224"/>
      <c r="L20" s="224"/>
      <c r="M20" s="224"/>
      <c r="N20" s="224"/>
      <c r="O20" s="224"/>
      <c r="P20" s="185"/>
      <c r="Q20" s="225"/>
      <c r="R20" s="182" t="str">
        <f ca="1">IF(ISERROR($V20),"",OFFSET('Smelter Look-up'!$C$4,$V20-4,0)&amp;"")</f>
        <v>EM Vinto</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435</v>
      </c>
      <c r="X20" s="227">
        <f t="shared" si="3"/>
        <v>0</v>
      </c>
      <c r="AB20" s="228" t="str">
        <f t="shared" si="4"/>
        <v>TinEmpressa Nacional de Fundiciones (ENAF)</v>
      </c>
    </row>
    <row r="21" spans="1:28" s="227" customFormat="1" ht="20.25">
      <c r="A21" s="181"/>
      <c r="B21" s="182" t="s">
        <v>1120</v>
      </c>
      <c r="C21" s="186" t="s">
        <v>1770</v>
      </c>
      <c r="D21" s="230"/>
      <c r="E21" s="182" t="s">
        <v>1086</v>
      </c>
      <c r="F21" s="182" t="s">
        <v>767</v>
      </c>
      <c r="G21" s="182" t="s">
        <v>13217</v>
      </c>
      <c r="H21" s="183">
        <v>0</v>
      </c>
      <c r="I21" s="184" t="s">
        <v>1769</v>
      </c>
      <c r="J21" s="184" t="s">
        <v>1666</v>
      </c>
      <c r="K21" s="224"/>
      <c r="L21" s="224"/>
      <c r="M21" s="224"/>
      <c r="N21" s="224"/>
      <c r="O21" s="224"/>
      <c r="P21" s="185"/>
      <c r="Q21" s="225"/>
      <c r="R21" s="182" t="str">
        <f ca="1">IF(ISERROR($V21),"",OFFSET('Smelter Look-up'!$C$4,$V21-4,0)&amp;"")</f>
        <v>Mineracao Taboca S.A.</v>
      </c>
      <c r="S21" s="181" t="str">
        <f t="shared" ca="1" si="2"/>
        <v>BR</v>
      </c>
      <c r="T21" s="181" t="str">
        <f ca="1">IF(B21="","",IF(ISERROR(MATCH($J21,SorP!$B$1:$B$6226,0)),"",INDIRECT("'SorP'!$A$"&amp;MATCH($S21&amp;$J21,SorP!C:C,0))))</f>
        <v>BR-SP</v>
      </c>
      <c r="U21" s="201"/>
      <c r="V21" s="226">
        <f>IF(C21="",NA(),IF(OR(C21="Smelter not listed",C21="Smelter not yet identified"),MATCH($B21&amp;$D21,'Smelter Look-up'!$J:$J,0),MATCH($B21&amp;$C21,'Smelter Look-up'!$J:$J,0)))</f>
        <v>552</v>
      </c>
      <c r="X21" s="227">
        <f t="shared" si="3"/>
        <v>0</v>
      </c>
      <c r="AB21" s="228" t="str">
        <f t="shared" si="4"/>
        <v>TinToboca/ Paranapenema</v>
      </c>
    </row>
    <row r="22" spans="1:28" s="227" customFormat="1" ht="25.5" customHeight="1">
      <c r="A22" s="181"/>
      <c r="B22" s="182" t="s">
        <v>1120</v>
      </c>
      <c r="C22" s="186" t="s">
        <v>15062</v>
      </c>
      <c r="D22" s="230"/>
      <c r="E22" s="182" t="s">
        <v>1095</v>
      </c>
      <c r="F22" s="182" t="s">
        <v>15063</v>
      </c>
      <c r="G22" s="182" t="s">
        <v>13217</v>
      </c>
      <c r="H22" s="183">
        <v>0</v>
      </c>
      <c r="I22" s="184" t="s">
        <v>15108</v>
      </c>
      <c r="J22" s="184" t="s">
        <v>12830</v>
      </c>
      <c r="K22" s="224"/>
      <c r="L22" s="224"/>
      <c r="M22" s="224"/>
      <c r="N22" s="224"/>
      <c r="O22" s="224"/>
      <c r="P22" s="185"/>
      <c r="Q22" s="225"/>
      <c r="R22" s="182" t="str">
        <f ca="1">IF(ISERROR($V22),"",OFFSET('Smelter Look-up'!$C$4,$V22-4,0)&amp;"")</f>
        <v>PT Aries Kencana Sejahtera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503</v>
      </c>
      <c r="X22" s="227">
        <f t="shared" si="3"/>
        <v>0</v>
      </c>
      <c r="AB22" s="228" t="str">
        <f t="shared" si="4"/>
        <v>TinPT Aries Kencana Sejahtera</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4CBF027-72E5-4958-861F-C3E2551299E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Marmon Aerospace &amp; Defense,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Oscar Castellanos</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ocastellanos@marmon-ad.com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239-643-6400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Bruce Belanger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bbelanger@marmon-ad.com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45547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www.marmon-ad.com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Oscar Castellanos</cp:lastModifiedBy>
  <cp:lastPrinted>2015-04-21T20:47:43Z</cp:lastPrinted>
  <dcterms:created xsi:type="dcterms:W3CDTF">2010-06-21T21:00:23Z</dcterms:created>
  <dcterms:modified xsi:type="dcterms:W3CDTF">2024-09-12T16:13:49Z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